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ДК" sheetId="1" r:id="rId1"/>
    <sheet name="Библиотека" sheetId="4" r:id="rId2"/>
    <sheet name="Бухгалтерия" sheetId="5" r:id="rId3"/>
    <sheet name="ДШИ" sheetId="6" r:id="rId4"/>
    <sheet name="Музей" sheetId="7" r:id="rId5"/>
  </sheets>
  <calcPr calcId="114210"/>
</workbook>
</file>

<file path=xl/calcChain.xml><?xml version="1.0" encoding="utf-8"?>
<calcChain xmlns="http://schemas.openxmlformats.org/spreadsheetml/2006/main">
  <c r="I112" i="1"/>
  <c r="J112"/>
  <c r="K112"/>
  <c r="H112"/>
  <c r="G114"/>
  <c r="I114"/>
  <c r="J114"/>
  <c r="K114"/>
  <c r="H114"/>
  <c r="G111"/>
  <c r="I81"/>
  <c r="J81"/>
  <c r="K81"/>
  <c r="H81"/>
  <c r="G82"/>
  <c r="I82"/>
  <c r="J82"/>
  <c r="K82"/>
  <c r="H82"/>
  <c r="G80"/>
  <c r="I65"/>
  <c r="I66"/>
  <c r="I68"/>
  <c r="I67"/>
  <c r="I64"/>
  <c r="J65"/>
  <c r="J66"/>
  <c r="J68"/>
  <c r="J67"/>
  <c r="J64"/>
  <c r="K65"/>
  <c r="K66"/>
  <c r="K68"/>
  <c r="K67"/>
  <c r="K64"/>
  <c r="H65"/>
  <c r="H66"/>
  <c r="H68"/>
  <c r="H67"/>
  <c r="H64"/>
  <c r="G67"/>
  <c r="G63"/>
  <c r="G62"/>
  <c r="I36"/>
  <c r="I39"/>
  <c r="I37"/>
  <c r="I38"/>
  <c r="I35"/>
  <c r="J36"/>
  <c r="J39"/>
  <c r="J37"/>
  <c r="J38"/>
  <c r="J35"/>
  <c r="K36"/>
  <c r="K39"/>
  <c r="K37"/>
  <c r="K38"/>
  <c r="K35"/>
  <c r="H36"/>
  <c r="H39"/>
  <c r="H37"/>
  <c r="H38"/>
  <c r="H35"/>
  <c r="G38"/>
  <c r="G37"/>
  <c r="G34"/>
  <c r="G33"/>
  <c r="I142"/>
  <c r="J142"/>
  <c r="K142"/>
  <c r="H147"/>
  <c r="I147"/>
  <c r="J147"/>
  <c r="K147"/>
  <c r="G147"/>
  <c r="H142"/>
  <c r="G142"/>
  <c r="G145"/>
  <c r="K146"/>
  <c r="J146"/>
  <c r="I146"/>
  <c r="G144"/>
  <c r="G143"/>
  <c r="G139"/>
  <c r="K138"/>
  <c r="J138"/>
  <c r="I138"/>
  <c r="H138"/>
  <c r="G138"/>
  <c r="K134"/>
  <c r="J134"/>
  <c r="I134"/>
  <c r="H134"/>
  <c r="G134"/>
  <c r="K115"/>
  <c r="J115"/>
  <c r="H115"/>
  <c r="I115"/>
  <c r="G115"/>
  <c r="K113"/>
  <c r="J113"/>
  <c r="I113"/>
  <c r="H113"/>
  <c r="G113"/>
  <c r="G110"/>
  <c r="G109"/>
  <c r="G108"/>
  <c r="K107"/>
  <c r="J107"/>
  <c r="I107"/>
  <c r="H107"/>
  <c r="G107"/>
  <c r="G98"/>
  <c r="K97"/>
  <c r="J97"/>
  <c r="H97"/>
  <c r="I97"/>
  <c r="G97"/>
  <c r="G96"/>
  <c r="K95"/>
  <c r="J95"/>
  <c r="I95"/>
  <c r="H95"/>
  <c r="G95"/>
  <c r="G94"/>
  <c r="K93"/>
  <c r="J93"/>
  <c r="H93"/>
  <c r="I93"/>
  <c r="G93"/>
  <c r="K83"/>
  <c r="J83"/>
  <c r="I83"/>
  <c r="H83"/>
  <c r="G83"/>
  <c r="G81"/>
  <c r="G79"/>
  <c r="K78"/>
  <c r="J78"/>
  <c r="H78"/>
  <c r="I78"/>
  <c r="G78"/>
  <c r="G68"/>
  <c r="G66"/>
  <c r="G65"/>
  <c r="G61"/>
  <c r="G60"/>
  <c r="G59"/>
  <c r="K58"/>
  <c r="J58"/>
  <c r="I58"/>
  <c r="H58"/>
  <c r="G58"/>
  <c r="G54"/>
  <c r="G53"/>
  <c r="K52"/>
  <c r="J52"/>
  <c r="I52"/>
  <c r="H52"/>
  <c r="G52"/>
  <c r="G51"/>
  <c r="G50"/>
  <c r="K49"/>
  <c r="J49"/>
  <c r="I49"/>
  <c r="H49"/>
  <c r="G49"/>
  <c r="I14" i="5"/>
  <c r="J14"/>
  <c r="K14"/>
  <c r="H14"/>
  <c r="H13"/>
  <c r="G13"/>
  <c r="J28" i="4"/>
  <c r="K28"/>
  <c r="G28"/>
  <c r="I28"/>
  <c r="K29"/>
  <c r="J29"/>
  <c r="I29"/>
  <c r="H29"/>
  <c r="H28"/>
  <c r="I31" i="6"/>
  <c r="J31"/>
  <c r="K31"/>
  <c r="H31"/>
  <c r="I30"/>
  <c r="J30"/>
  <c r="K30"/>
  <c r="H30"/>
  <c r="I33" i="7"/>
  <c r="J33"/>
  <c r="K33"/>
  <c r="H33"/>
  <c r="G36" i="1"/>
  <c r="I32" i="7"/>
  <c r="J32"/>
  <c r="K32"/>
  <c r="G32"/>
  <c r="H32"/>
  <c r="I29"/>
  <c r="J29"/>
  <c r="K29"/>
  <c r="H29"/>
  <c r="G29"/>
  <c r="G26"/>
  <c r="K25"/>
  <c r="J25"/>
  <c r="I25"/>
  <c r="H25"/>
  <c r="G25"/>
  <c r="K21"/>
  <c r="J21"/>
  <c r="I21"/>
  <c r="H21"/>
  <c r="G21"/>
  <c r="G33"/>
  <c r="G31"/>
  <c r="G30"/>
  <c r="I29" i="6"/>
  <c r="G29"/>
  <c r="J29"/>
  <c r="K29"/>
  <c r="H29"/>
  <c r="G16"/>
  <c r="K15"/>
  <c r="J15"/>
  <c r="I15"/>
  <c r="H15"/>
  <c r="G15"/>
  <c r="G14"/>
  <c r="K13"/>
  <c r="J13"/>
  <c r="I13"/>
  <c r="H13"/>
  <c r="G13"/>
  <c r="I11"/>
  <c r="J11"/>
  <c r="K11"/>
  <c r="H11"/>
  <c r="G31"/>
  <c r="G28"/>
  <c r="G27"/>
  <c r="G26"/>
  <c r="K25"/>
  <c r="J25"/>
  <c r="I25"/>
  <c r="G25"/>
  <c r="H25"/>
  <c r="G12"/>
  <c r="G11"/>
  <c r="I11" i="5"/>
  <c r="J11"/>
  <c r="K11"/>
  <c r="G11"/>
  <c r="H11"/>
  <c r="G12"/>
  <c r="K13"/>
  <c r="J13"/>
  <c r="I13"/>
  <c r="I27" i="4"/>
  <c r="I26"/>
  <c r="J27"/>
  <c r="J26"/>
  <c r="K27"/>
  <c r="K26"/>
  <c r="H27"/>
  <c r="G27"/>
  <c r="G18"/>
  <c r="G17"/>
  <c r="K16"/>
  <c r="J16"/>
  <c r="I16"/>
  <c r="G16"/>
  <c r="H16"/>
  <c r="G15"/>
  <c r="G14"/>
  <c r="K13"/>
  <c r="J13"/>
  <c r="I13"/>
  <c r="H13"/>
  <c r="G13"/>
  <c r="G29"/>
  <c r="G25"/>
  <c r="G24"/>
  <c r="G23"/>
  <c r="K22"/>
  <c r="J22"/>
  <c r="I22"/>
  <c r="H22"/>
  <c r="G22"/>
  <c r="G39" i="1"/>
  <c r="G35"/>
  <c r="I29"/>
  <c r="J29"/>
  <c r="K29"/>
  <c r="H29"/>
  <c r="G29"/>
  <c r="G32"/>
  <c r="G31"/>
  <c r="G30"/>
  <c r="G20"/>
  <c r="G30" i="6"/>
  <c r="G14" i="5"/>
  <c r="H146" i="1"/>
  <c r="G146"/>
  <c r="G112"/>
  <c r="H26" i="4"/>
  <c r="G26"/>
  <c r="G64" i="1"/>
</calcChain>
</file>

<file path=xl/sharedStrings.xml><?xml version="1.0" encoding="utf-8"?>
<sst xmlns="http://schemas.openxmlformats.org/spreadsheetml/2006/main" count="333" uniqueCount="83">
  <si>
    <t>Всего</t>
  </si>
  <si>
    <t>Мероприятия муниципальной программы</t>
  </si>
  <si>
    <t>№ п/п</t>
  </si>
  <si>
    <t>Наименование мероприятий</t>
  </si>
  <si>
    <t>Исполнитель</t>
  </si>
  <si>
    <t>Срок исполнения</t>
  </si>
  <si>
    <t>Прогнозируемый объем финансирования,тыс.рублей</t>
  </si>
  <si>
    <t>Ожидаемые результаты реализации мероприятий</t>
  </si>
  <si>
    <t>в том числе с разбивкой по годам</t>
  </si>
  <si>
    <t>Направление и источник финансирования</t>
  </si>
  <si>
    <t xml:space="preserve">Подпрограмма 1. Развитие  культурно-досугового обслуживания населения муниципального района  Чишминский район Республики Башкортостан.
</t>
  </si>
  <si>
    <t>Проведение праздничных мероприятий</t>
  </si>
  <si>
    <t>2015г.-2018г.</t>
  </si>
  <si>
    <t>Бюджет муниципального района</t>
  </si>
  <si>
    <t>Внебюджетные средства</t>
  </si>
  <si>
    <t>Всего в том числе:</t>
  </si>
  <si>
    <t xml:space="preserve">Организация предоставления муниципальной услуги «Организация культурно-досуговых обслуживания </t>
  </si>
  <si>
    <t>оплата услуг по содержанию имущества</t>
  </si>
  <si>
    <t>оплата услуг на выполнение муниципального задания</t>
  </si>
  <si>
    <t>Итого по подпрограмме 1, в том числе</t>
  </si>
  <si>
    <t>Внебюджетные источники</t>
  </si>
  <si>
    <r>
      <rPr>
        <b/>
        <sz val="12"/>
        <color indexed="8"/>
        <rFont val="Times New Roman"/>
        <family val="1"/>
        <charset val="204"/>
      </rPr>
      <t xml:space="preserve">Предоставление  жителям муниципального района Чишминский район Республики Башкортостан
  культурно- досуговых  услуг 
</t>
    </r>
    <r>
      <rPr>
        <sz val="12"/>
        <color indexed="8"/>
        <rFont val="Times New Roman"/>
        <family val="1"/>
        <charset val="204"/>
      </rPr>
      <t xml:space="preserve">
</t>
    </r>
  </si>
  <si>
    <t xml:space="preserve"> Подпрограмма 2. Развитие библиотечного дела
           муниципального района Чишминский район Республики Башкортостан
</t>
  </si>
  <si>
    <t>Повышение эффективности библиотечного, библиографического и информационного обслуживания жителей муниципального района Чишминский район Республики Башкортостан</t>
  </si>
  <si>
    <t xml:space="preserve">Подписка периодических изданий </t>
  </si>
  <si>
    <t>МАУК «Чишминская районная межпоселенческая библиотека»</t>
  </si>
  <si>
    <t>Комплектование книжного фонда</t>
  </si>
  <si>
    <t>Федеральный бюджет</t>
  </si>
  <si>
    <r>
      <rPr>
        <b/>
        <sz val="12"/>
        <color indexed="8"/>
        <rFont val="Times New Roman"/>
        <family val="1"/>
        <charset val="204"/>
      </rPr>
      <t xml:space="preserve">Предоставление  жителям муниципального района Чишминский район Республики Башкортостан
 услуг по осуществлению библиотечного обслуживания населения
</t>
    </r>
    <r>
      <rPr>
        <sz val="12"/>
        <color indexed="8"/>
        <rFont val="Times New Roman"/>
        <family val="1"/>
        <charset val="204"/>
      </rPr>
      <t xml:space="preserve">
</t>
    </r>
  </si>
  <si>
    <t>Организация библиотечного обслуживания населения</t>
  </si>
  <si>
    <t xml:space="preserve">Удовлетворенность разносторонних  интересов читателей.
</t>
  </si>
  <si>
    <t>Повышение информационно образовательного уровня читателей.</t>
  </si>
  <si>
    <t>Организация предоставления муниципальной услуги: "Организация планирования экономического анализа и бухучета деятельности муниципальных учреждений культуры и мероприятий в области культуры "</t>
  </si>
  <si>
    <t>МБУ Централизованная бухгалтерия учреждений культуры</t>
  </si>
  <si>
    <t>Централизация бухгалтерского учета для обеспечения эффективностьи работы муниципальных учреждений культуры  муниципального района Чишминский район Республики Башкортостан</t>
  </si>
  <si>
    <t xml:space="preserve">Подпрограмма 4. Развитие музыкального, художественного и  эстетического развития детей
муниципального района Чишминский район Республики Башкортостан
</t>
  </si>
  <si>
    <t>Музыкальное, художественное и эстетическое развитие детей</t>
  </si>
  <si>
    <t>МАОУ ДОД ЧДШИ</t>
  </si>
  <si>
    <t xml:space="preserve">Реализация потенциала
учащихся ДШИ
</t>
  </si>
  <si>
    <t xml:space="preserve">Расширение творческого развития детей
</t>
  </si>
  <si>
    <t>Возможности для профессионального роста и уровня образования</t>
  </si>
  <si>
    <t>Реализация  образовательных программ дополнительного образования детей</t>
  </si>
  <si>
    <t>Организация предоставления муниципальной услуги «Реализация  образовательных программ дополнительного образования детей»</t>
  </si>
  <si>
    <t xml:space="preserve">Подпрограмма 5. «Развитие музейного дела в муниципальном районе Чишминский район Республики Башкортостан»
</t>
  </si>
  <si>
    <t>МБУ Музей-усадьба Мустая  Карима</t>
  </si>
  <si>
    <t>Улучшение комплектования музейных фондов, обеспечение их сохранности, хранение и использование для обслуживания населения</t>
  </si>
  <si>
    <t>Дальнейшая работа с населением района по комплектованию музейного фонда</t>
  </si>
  <si>
    <t>Пополнение музейного фонда</t>
  </si>
  <si>
    <t>Без финансирования</t>
  </si>
  <si>
    <t>Проведение культурно-массовых мероприятий.</t>
  </si>
  <si>
    <t>Организация и проведение тематических мероприятий, творческих встреч, юбилейных дат знаменитых людей района, массовых мероприятий.</t>
  </si>
  <si>
    <t xml:space="preserve">Развития культурно-досуговой деятельности. </t>
  </si>
  <si>
    <t>Организация предоставления муниципальной услуги Совершенствование деятельности музея</t>
  </si>
  <si>
    <t>Организация и проведение мероприятий, творческих встреч, юбилейных дат знаменитых людей района, массовых мероприятий.</t>
  </si>
  <si>
    <t xml:space="preserve"> Подпрограмма 3. Деятельность централизованной бухгалтерии учреждений культуры
           муниципального района Чишминский район Республики Башкортостан
</t>
  </si>
  <si>
    <t xml:space="preserve">Сохранение и развитие творческого потенциала культурного достояния, наследия и вековых традиций народа,  проживающих на территории муниципального района Чишминский район, формирование общественного сознания и системы духовных ценностей; 
обеспечение
прав граждан на доступ к культурным ценностям.
</t>
  </si>
  <si>
    <t>Внедрение экспериментальных программ.</t>
  </si>
  <si>
    <t xml:space="preserve">Подготовка, переподготовка и повышение квалификации кадров ЧДШИ. </t>
  </si>
  <si>
    <t>Обеспечение участия детей всех возрастных категорий в районных, зональных, республиканских, российских конкурсах.</t>
  </si>
  <si>
    <t>Итого по подпрограмме 2, в том числе</t>
  </si>
  <si>
    <t>Совершенствование деятельности музея.</t>
  </si>
  <si>
    <t xml:space="preserve">Создание комфортных условий для удовлетворения потребностей читателей,
создание условий для выравнивания  доступа населения информационным ресурсам и пользованию  услугами.Заинтересованность  в повышении качества и эффективности  работы. 
</t>
  </si>
  <si>
    <t>Обеспечение эффективности работы муниципальных учреждений культуры.Заинтересованность  в повышении качества и эффективности  работы.</t>
  </si>
  <si>
    <t xml:space="preserve">Повышение качества жизни всех членов общества через создание условий для доступа к культурным  ценностям и творческой реализации, усиление влияния культуры на процессы соц.преобразований. Заинтересованность  в повышении качества и эффективности  работы. </t>
  </si>
  <si>
    <t xml:space="preserve">Создание комфортных условий для занятий детей.
 Укрепление развития воспитательных функций детской школы искусств.Заинтересованность  в повышении качества и эффективности  работы. 
</t>
  </si>
  <si>
    <t>Итого по подпрограмме 4, в том числе</t>
  </si>
  <si>
    <t>Итого по подпрограмме 3, в том числе</t>
  </si>
  <si>
    <t>Итого по подпрограмме 5, в том числе</t>
  </si>
  <si>
    <t xml:space="preserve">Организация учета, изучения и обеспечения сохранности предметов музейного фонда.Заинтересованность  в повышении качества и эффективности  работы.
</t>
  </si>
  <si>
    <t>МАУК «Чишминский районный Дворец культуры»</t>
  </si>
  <si>
    <t>МБУ "Центр бухгалтерского и технического обслуживания учреждений культуры"</t>
  </si>
  <si>
    <t xml:space="preserve"> Подпрограмма 3. Деятельность Центра бухгалтерского и технического обслуживания  учреждений культуры
           муниципального района Чишминский район Республики Башкортостан
</t>
  </si>
  <si>
    <t>Организация предоставления муниципальной услуги: "Организация бухгалтерского и технического обслуживания"</t>
  </si>
  <si>
    <t>МАУ "Историко-краеведческий музей"</t>
  </si>
  <si>
    <t>Бюджет Республики Башкортостан</t>
  </si>
  <si>
    <t>Поэтапное доведение к 2018г. средней заработной платы работников муниципальных учреждений культуры  до средней заработной платы в Республике Башкортостан.</t>
  </si>
  <si>
    <t>Денежное поощрение лучшему муниципальному учреждению культуры, находящих на территории сельских поселений.</t>
  </si>
  <si>
    <t xml:space="preserve">Бюджет Республики Башкортостан </t>
  </si>
  <si>
    <t xml:space="preserve">Федеральный бюджет </t>
  </si>
  <si>
    <t xml:space="preserve">
Денежное поощрение лучшему работнику му-ниципального учреждения культуры
</t>
  </si>
  <si>
    <t>МАУДО ДШИ</t>
  </si>
  <si>
    <t xml:space="preserve">Поэтапное доведение к 2018г. средней заработной платы  педагогических работников муниципальных учреждений дополнительного образования  до средней заработной платы  учителей в Республике Башкортостан.
</t>
  </si>
  <si>
    <t xml:space="preserve">Приложение № 7 к постановлению главы Администрации
муниципального район Чишминский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    августа 2015 г. №                                                                                                    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</si>
</sst>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1" fillId="2" borderId="1" xfId="0" applyNumberFormat="1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4" fontId="1" fillId="3" borderId="1" xfId="0" applyNumberFormat="1" applyFont="1" applyFill="1" applyBorder="1" applyAlignment="1">
      <alignment horizontal="left" vertical="top" wrapText="1"/>
    </xf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4" fontId="1" fillId="0" borderId="3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4" xfId="0" applyNumberFormat="1" applyFont="1" applyBorder="1" applyAlignment="1">
      <alignment wrapText="1"/>
    </xf>
    <xf numFmtId="4" fontId="1" fillId="0" borderId="0" xfId="0" applyNumberFormat="1" applyFont="1" applyAlignment="1">
      <alignment wrapText="1"/>
    </xf>
    <xf numFmtId="4" fontId="1" fillId="4" borderId="1" xfId="0" applyNumberFormat="1" applyFont="1" applyFill="1" applyBorder="1" applyAlignment="1">
      <alignment horizontal="left" vertical="top" wrapText="1"/>
    </xf>
    <xf numFmtId="4" fontId="1" fillId="5" borderId="1" xfId="0" applyNumberFormat="1" applyFont="1" applyFill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/>
    <xf numFmtId="0" fontId="1" fillId="0" borderId="0" xfId="0" applyFont="1" applyFill="1" applyAlignment="1"/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left" vertical="top" wrapText="1"/>
    </xf>
    <xf numFmtId="0" fontId="0" fillId="0" borderId="0" xfId="0" applyBorder="1"/>
    <xf numFmtId="4" fontId="1" fillId="0" borderId="0" xfId="0" applyNumberFormat="1" applyFont="1" applyBorder="1" applyAlignment="1">
      <alignment horizontal="left" vertical="top" wrapText="1"/>
    </xf>
    <xf numFmtId="4" fontId="1" fillId="3" borderId="0" xfId="0" applyNumberFormat="1" applyFont="1" applyFill="1" applyBorder="1" applyAlignment="1">
      <alignment horizontal="left" vertical="top" wrapText="1"/>
    </xf>
    <xf numFmtId="4" fontId="1" fillId="0" borderId="5" xfId="0" applyNumberFormat="1" applyFont="1" applyBorder="1" applyAlignment="1">
      <alignment wrapText="1"/>
    </xf>
    <xf numFmtId="4" fontId="1" fillId="0" borderId="6" xfId="0" applyNumberFormat="1" applyFont="1" applyBorder="1" applyAlignment="1">
      <alignment wrapText="1"/>
    </xf>
    <xf numFmtId="4" fontId="1" fillId="0" borderId="7" xfId="0" applyNumberFormat="1" applyFont="1" applyBorder="1" applyAlignment="1">
      <alignment wrapText="1"/>
    </xf>
    <xf numFmtId="4" fontId="1" fillId="0" borderId="8" xfId="0" applyNumberFormat="1" applyFont="1" applyBorder="1" applyAlignment="1">
      <alignment horizontal="left" vertical="top" wrapText="1"/>
    </xf>
    <xf numFmtId="4" fontId="1" fillId="3" borderId="8" xfId="0" applyNumberFormat="1" applyFont="1" applyFill="1" applyBorder="1" applyAlignment="1">
      <alignment horizontal="left" vertical="top" wrapText="1"/>
    </xf>
    <xf numFmtId="4" fontId="1" fillId="0" borderId="8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4" fontId="1" fillId="0" borderId="0" xfId="0" applyNumberFormat="1" applyFont="1" applyFill="1" applyAlignment="1">
      <alignment wrapText="1"/>
    </xf>
    <xf numFmtId="0" fontId="1" fillId="0" borderId="9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3" xfId="0" applyFont="1" applyFill="1" applyBorder="1"/>
    <xf numFmtId="0" fontId="1" fillId="0" borderId="4" xfId="0" applyFont="1" applyFill="1" applyBorder="1"/>
    <xf numFmtId="4" fontId="1" fillId="0" borderId="3" xfId="0" applyNumberFormat="1" applyFont="1" applyFill="1" applyBorder="1" applyAlignment="1">
      <alignment wrapText="1"/>
    </xf>
    <xf numFmtId="4" fontId="1" fillId="0" borderId="4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wrapText="1"/>
    </xf>
    <xf numFmtId="0" fontId="9" fillId="0" borderId="9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wrapText="1"/>
    </xf>
    <xf numFmtId="4" fontId="1" fillId="0" borderId="6" xfId="0" applyNumberFormat="1" applyFont="1" applyFill="1" applyBorder="1" applyAlignment="1">
      <alignment wrapText="1"/>
    </xf>
    <xf numFmtId="4" fontId="1" fillId="0" borderId="7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4" fontId="1" fillId="0" borderId="9" xfId="0" applyNumberFormat="1" applyFont="1" applyFill="1" applyBorder="1" applyAlignment="1">
      <alignment wrapText="1"/>
    </xf>
    <xf numFmtId="4" fontId="1" fillId="0" borderId="8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 wrapText="1"/>
    </xf>
    <xf numFmtId="4" fontId="2" fillId="0" borderId="0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/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left" vertical="top" wrapText="1"/>
    </xf>
    <xf numFmtId="4" fontId="1" fillId="0" borderId="8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2" fillId="0" borderId="13" xfId="0" applyNumberFormat="1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/>
    <xf numFmtId="0" fontId="8" fillId="0" borderId="15" xfId="0" applyFont="1" applyFill="1" applyBorder="1"/>
    <xf numFmtId="4" fontId="1" fillId="0" borderId="13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4" fontId="1" fillId="0" borderId="15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left" vertical="top" wrapText="1"/>
    </xf>
    <xf numFmtId="4" fontId="1" fillId="0" borderId="12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4" fontId="2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left" vertical="top" wrapText="1"/>
    </xf>
    <xf numFmtId="4" fontId="1" fillId="0" borderId="8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view="pageBreakPreview" topLeftCell="A124" zoomScale="106" zoomScaleNormal="100" zoomScaleSheetLayoutView="106" workbookViewId="0">
      <selection activeCell="I145" sqref="I145"/>
    </sheetView>
  </sheetViews>
  <sheetFormatPr defaultRowHeight="15"/>
  <cols>
    <col min="1" max="1" width="3.140625" style="24" customWidth="1"/>
    <col min="2" max="2" width="5.7109375" style="24" customWidth="1"/>
    <col min="3" max="3" width="29.28515625" style="24" customWidth="1"/>
    <col min="4" max="4" width="16.5703125" style="24" customWidth="1"/>
    <col min="5" max="5" width="9" style="24" customWidth="1"/>
    <col min="6" max="6" width="17.7109375" style="24" customWidth="1"/>
    <col min="7" max="7" width="12.28515625" style="24" customWidth="1"/>
    <col min="8" max="8" width="11.7109375" style="24" customWidth="1"/>
    <col min="9" max="9" width="11" style="24" customWidth="1"/>
    <col min="10" max="10" width="11.28515625" style="24" customWidth="1"/>
    <col min="11" max="11" width="11" style="24" customWidth="1"/>
    <col min="12" max="12" width="26.140625" style="24" customWidth="1"/>
    <col min="13" max="16384" width="9.140625" style="24"/>
  </cols>
  <sheetData>
    <row r="1" spans="2:13" ht="23.25" customHeight="1">
      <c r="I1" s="156" t="s">
        <v>82</v>
      </c>
      <c r="J1" s="157"/>
      <c r="K1" s="157"/>
      <c r="L1" s="157"/>
    </row>
    <row r="2" spans="2:13" ht="15.75">
      <c r="B2" s="34"/>
      <c r="I2" s="157"/>
      <c r="J2" s="157"/>
      <c r="K2" s="157"/>
      <c r="L2" s="157"/>
    </row>
    <row r="3" spans="2:13" ht="15.75">
      <c r="B3" s="35"/>
      <c r="C3" s="35"/>
      <c r="D3" s="35"/>
      <c r="E3" s="35"/>
      <c r="F3" s="35"/>
      <c r="G3" s="35"/>
      <c r="H3" s="35"/>
      <c r="I3" s="157"/>
      <c r="J3" s="157"/>
      <c r="K3" s="157"/>
      <c r="L3" s="157"/>
    </row>
    <row r="4" spans="2:13" ht="15.75">
      <c r="B4" s="35"/>
      <c r="C4" s="35"/>
      <c r="D4" s="35"/>
      <c r="E4" s="35"/>
      <c r="F4" s="35"/>
      <c r="G4" s="35"/>
      <c r="H4" s="35"/>
      <c r="I4" s="157"/>
      <c r="J4" s="157"/>
      <c r="K4" s="157"/>
      <c r="L4" s="157"/>
    </row>
    <row r="5" spans="2:13" ht="27" customHeight="1">
      <c r="B5" s="35"/>
      <c r="C5" s="35"/>
      <c r="D5" s="35"/>
      <c r="E5" s="35"/>
      <c r="F5" s="35"/>
      <c r="G5" s="35"/>
      <c r="H5" s="35"/>
      <c r="I5" s="157"/>
      <c r="J5" s="157"/>
      <c r="K5" s="157"/>
      <c r="L5" s="157"/>
      <c r="M5" s="34"/>
    </row>
    <row r="6" spans="2:13" ht="15.75"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2:13" ht="15.75" hidden="1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8" spans="2:13" ht="15.75" hidden="1"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2:13" ht="15.75" hidden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2:13" ht="20.25">
      <c r="B10" s="159" t="s">
        <v>1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2:13" ht="15.7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2:13" ht="30" customHeight="1">
      <c r="B12" s="137" t="s">
        <v>2</v>
      </c>
      <c r="C12" s="137" t="s">
        <v>3</v>
      </c>
      <c r="D12" s="137" t="s">
        <v>4</v>
      </c>
      <c r="E12" s="137" t="s">
        <v>5</v>
      </c>
      <c r="F12" s="137" t="s">
        <v>9</v>
      </c>
      <c r="G12" s="137" t="s">
        <v>6</v>
      </c>
      <c r="H12" s="137"/>
      <c r="I12" s="137"/>
      <c r="J12" s="137"/>
      <c r="K12" s="137"/>
      <c r="L12" s="137" t="s">
        <v>7</v>
      </c>
    </row>
    <row r="13" spans="2:13" ht="15.75">
      <c r="B13" s="137"/>
      <c r="C13" s="137"/>
      <c r="D13" s="137"/>
      <c r="E13" s="137"/>
      <c r="F13" s="137"/>
      <c r="G13" s="121" t="s">
        <v>0</v>
      </c>
      <c r="H13" s="123" t="s">
        <v>8</v>
      </c>
      <c r="I13" s="123"/>
      <c r="J13" s="123"/>
      <c r="K13" s="123"/>
      <c r="L13" s="137"/>
    </row>
    <row r="14" spans="2:13" ht="15.75">
      <c r="B14" s="137"/>
      <c r="C14" s="137"/>
      <c r="D14" s="137"/>
      <c r="E14" s="137"/>
      <c r="F14" s="137"/>
      <c r="G14" s="122"/>
      <c r="H14" s="27">
        <v>2015</v>
      </c>
      <c r="I14" s="27">
        <v>2016</v>
      </c>
      <c r="J14" s="27">
        <v>2017</v>
      </c>
      <c r="K14" s="27">
        <v>2018</v>
      </c>
      <c r="L14" s="137"/>
    </row>
    <row r="15" spans="2:13" ht="15.75">
      <c r="B15" s="26">
        <v>1</v>
      </c>
      <c r="C15" s="26">
        <v>2</v>
      </c>
      <c r="D15" s="26">
        <v>3</v>
      </c>
      <c r="E15" s="26">
        <v>4</v>
      </c>
      <c r="F15" s="26">
        <v>5</v>
      </c>
      <c r="G15" s="27">
        <v>6</v>
      </c>
      <c r="H15" s="27">
        <v>7</v>
      </c>
      <c r="I15" s="27">
        <v>8</v>
      </c>
      <c r="J15" s="27">
        <v>9</v>
      </c>
      <c r="K15" s="27">
        <v>10</v>
      </c>
      <c r="L15" s="26">
        <v>11</v>
      </c>
    </row>
    <row r="16" spans="2:13" ht="15.75" customHeight="1">
      <c r="B16" s="36"/>
      <c r="C16" s="37"/>
      <c r="D16" s="37"/>
      <c r="E16" s="37"/>
      <c r="F16" s="37"/>
      <c r="G16" s="38"/>
      <c r="H16" s="30"/>
      <c r="I16" s="30"/>
      <c r="J16" s="30"/>
      <c r="K16" s="30"/>
      <c r="L16" s="39"/>
    </row>
    <row r="17" spans="1:13" ht="71.25" customHeight="1">
      <c r="B17" s="147" t="s">
        <v>10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9"/>
    </row>
    <row r="18" spans="1:13" ht="13.5" customHeight="1"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2"/>
    </row>
    <row r="19" spans="1:13" ht="27" customHeight="1">
      <c r="B19" s="153" t="s">
        <v>11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5"/>
    </row>
    <row r="20" spans="1:13" ht="260.25" customHeight="1">
      <c r="B20" s="43">
        <v>1</v>
      </c>
      <c r="C20" s="44" t="s">
        <v>53</v>
      </c>
      <c r="D20" s="45" t="s">
        <v>69</v>
      </c>
      <c r="E20" s="43" t="s">
        <v>12</v>
      </c>
      <c r="F20" s="43" t="s">
        <v>13</v>
      </c>
      <c r="G20" s="28">
        <f>SUM(H20:K20)</f>
        <v>2150</v>
      </c>
      <c r="H20" s="28">
        <v>650</v>
      </c>
      <c r="I20" s="28">
        <v>500</v>
      </c>
      <c r="J20" s="28">
        <v>500</v>
      </c>
      <c r="K20" s="28">
        <v>500</v>
      </c>
      <c r="L20" s="43" t="s">
        <v>55</v>
      </c>
    </row>
    <row r="21" spans="1:13" ht="7.5" customHeight="1">
      <c r="A21" s="56"/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7"/>
      <c r="M21" s="56"/>
    </row>
    <row r="22" spans="1:13" ht="5.25" customHeight="1">
      <c r="A22" s="56"/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56"/>
    </row>
    <row r="23" spans="1:13" ht="4.5" customHeight="1"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8"/>
    </row>
    <row r="24" spans="1:13" ht="10.5" hidden="1" customHeight="1">
      <c r="B24" s="111"/>
      <c r="C24" s="113"/>
      <c r="D24" s="115"/>
      <c r="E24" s="117"/>
      <c r="F24" s="46"/>
      <c r="G24" s="46"/>
      <c r="H24" s="46"/>
      <c r="I24" s="46"/>
      <c r="J24" s="46"/>
      <c r="K24" s="46"/>
      <c r="L24" s="119"/>
    </row>
    <row r="25" spans="1:13" ht="15.75" hidden="1">
      <c r="B25" s="111"/>
      <c r="C25" s="113"/>
      <c r="D25" s="115"/>
      <c r="E25" s="117"/>
      <c r="F25" s="46"/>
      <c r="G25" s="46"/>
      <c r="H25" s="46"/>
      <c r="I25" s="46"/>
      <c r="J25" s="46"/>
      <c r="K25" s="46"/>
      <c r="L25" s="119"/>
    </row>
    <row r="26" spans="1:13" ht="15.75" hidden="1">
      <c r="B26" s="111"/>
      <c r="C26" s="113"/>
      <c r="D26" s="115"/>
      <c r="E26" s="117"/>
      <c r="F26" s="46"/>
      <c r="G26" s="46"/>
      <c r="H26" s="46"/>
      <c r="I26" s="46"/>
      <c r="J26" s="46"/>
      <c r="K26" s="46"/>
      <c r="L26" s="119"/>
    </row>
    <row r="27" spans="1:13" ht="4.5" hidden="1" customHeight="1"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80"/>
    </row>
    <row r="28" spans="1:13" ht="72.75" customHeight="1">
      <c r="B28" s="150" t="s">
        <v>21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2"/>
    </row>
    <row r="29" spans="1:13" ht="95.25" customHeight="1">
      <c r="B29" s="97">
        <v>1</v>
      </c>
      <c r="C29" s="32" t="s">
        <v>16</v>
      </c>
      <c r="D29" s="87" t="s">
        <v>69</v>
      </c>
      <c r="E29" s="87" t="s">
        <v>12</v>
      </c>
      <c r="F29" s="28" t="s">
        <v>15</v>
      </c>
      <c r="G29" s="28">
        <f t="shared" ref="G29:G39" si="0">SUM(H29:K29)</f>
        <v>124646.6</v>
      </c>
      <c r="H29" s="28">
        <f>H30+H31+H32</f>
        <v>32153.8</v>
      </c>
      <c r="I29" s="28">
        <f>I30+I31+I32</f>
        <v>31357.8</v>
      </c>
      <c r="J29" s="28">
        <f>J30+J31+J32</f>
        <v>30567.5</v>
      </c>
      <c r="K29" s="28">
        <f>K30+K31+K32</f>
        <v>30567.5</v>
      </c>
      <c r="L29" s="93" t="s">
        <v>63</v>
      </c>
    </row>
    <row r="30" spans="1:13" ht="48" customHeight="1">
      <c r="B30" s="98"/>
      <c r="C30" s="33" t="s">
        <v>17</v>
      </c>
      <c r="D30" s="95"/>
      <c r="E30" s="95"/>
      <c r="F30" s="28" t="s">
        <v>13</v>
      </c>
      <c r="G30" s="28">
        <f t="shared" si="0"/>
        <v>36539.4</v>
      </c>
      <c r="H30" s="28">
        <v>8443.7000000000007</v>
      </c>
      <c r="I30" s="28">
        <v>9040.2999999999993</v>
      </c>
      <c r="J30" s="28">
        <v>9527.7000000000007</v>
      </c>
      <c r="K30" s="28">
        <v>9527.7000000000007</v>
      </c>
      <c r="L30" s="140"/>
    </row>
    <row r="31" spans="1:13" ht="48.75" customHeight="1">
      <c r="B31" s="98"/>
      <c r="C31" s="93" t="s">
        <v>18</v>
      </c>
      <c r="D31" s="95"/>
      <c r="E31" s="95"/>
      <c r="F31" s="28" t="s">
        <v>13</v>
      </c>
      <c r="G31" s="28">
        <f t="shared" si="0"/>
        <v>85707.199999999997</v>
      </c>
      <c r="H31" s="28">
        <v>23110.1</v>
      </c>
      <c r="I31" s="28">
        <v>21717.5</v>
      </c>
      <c r="J31" s="28">
        <v>20439.8</v>
      </c>
      <c r="K31" s="28">
        <v>20439.8</v>
      </c>
      <c r="L31" s="140"/>
    </row>
    <row r="32" spans="1:13" ht="32.25" customHeight="1">
      <c r="B32" s="99"/>
      <c r="C32" s="94"/>
      <c r="D32" s="88"/>
      <c r="E32" s="88"/>
      <c r="F32" s="28" t="s">
        <v>14</v>
      </c>
      <c r="G32" s="28">
        <f t="shared" si="0"/>
        <v>2400</v>
      </c>
      <c r="H32" s="28">
        <v>600</v>
      </c>
      <c r="I32" s="28">
        <v>600</v>
      </c>
      <c r="J32" s="28">
        <v>600</v>
      </c>
      <c r="K32" s="28">
        <v>600</v>
      </c>
      <c r="L32" s="140"/>
    </row>
    <row r="33" spans="2:12" ht="117.75" customHeight="1">
      <c r="B33" s="43">
        <v>2</v>
      </c>
      <c r="C33" s="44" t="s">
        <v>75</v>
      </c>
      <c r="D33" s="45" t="s">
        <v>69</v>
      </c>
      <c r="E33" s="43" t="s">
        <v>12</v>
      </c>
      <c r="F33" s="43" t="s">
        <v>74</v>
      </c>
      <c r="G33" s="28">
        <f>SUM(H33:K33)</f>
        <v>3107</v>
      </c>
      <c r="H33" s="28">
        <v>3107</v>
      </c>
      <c r="I33" s="28">
        <v>0</v>
      </c>
      <c r="J33" s="28">
        <v>0</v>
      </c>
      <c r="K33" s="28">
        <v>0</v>
      </c>
      <c r="L33" s="140"/>
    </row>
    <row r="34" spans="2:12" ht="95.25" customHeight="1">
      <c r="B34" s="43">
        <v>3</v>
      </c>
      <c r="C34" s="82" t="s">
        <v>76</v>
      </c>
      <c r="D34" s="45" t="s">
        <v>69</v>
      </c>
      <c r="E34" s="43" t="s">
        <v>12</v>
      </c>
      <c r="F34" s="43" t="s">
        <v>78</v>
      </c>
      <c r="G34" s="28">
        <f>SUM(H34:K34)</f>
        <v>100</v>
      </c>
      <c r="H34" s="28">
        <v>100</v>
      </c>
      <c r="I34" s="28">
        <v>0</v>
      </c>
      <c r="J34" s="28">
        <v>0</v>
      </c>
      <c r="K34" s="28">
        <v>0</v>
      </c>
      <c r="L34" s="140"/>
    </row>
    <row r="35" spans="2:12" ht="15.75">
      <c r="B35" s="92" t="s">
        <v>19</v>
      </c>
      <c r="C35" s="92"/>
      <c r="D35" s="92"/>
      <c r="E35" s="92"/>
      <c r="F35" s="92"/>
      <c r="G35" s="28">
        <f t="shared" si="0"/>
        <v>130003.6</v>
      </c>
      <c r="H35" s="28">
        <f>H36+H39+H37+H38</f>
        <v>36010.800000000003</v>
      </c>
      <c r="I35" s="28">
        <f>I36+I39+I37+I38</f>
        <v>31857.8</v>
      </c>
      <c r="J35" s="28">
        <f>J36+J39+J37+J38</f>
        <v>31067.5</v>
      </c>
      <c r="K35" s="28">
        <f>K36+K39+K37+K38</f>
        <v>31067.5</v>
      </c>
      <c r="L35" s="140"/>
    </row>
    <row r="36" spans="2:12" ht="15.75">
      <c r="B36" s="92" t="s">
        <v>13</v>
      </c>
      <c r="C36" s="92"/>
      <c r="D36" s="92"/>
      <c r="E36" s="92"/>
      <c r="F36" s="92"/>
      <c r="G36" s="28">
        <f t="shared" si="0"/>
        <v>124396.6</v>
      </c>
      <c r="H36" s="28">
        <f>H20+H25+H30+H31</f>
        <v>32203.8</v>
      </c>
      <c r="I36" s="28">
        <f>I20+I25+I30+I31</f>
        <v>31257.8</v>
      </c>
      <c r="J36" s="28">
        <f>J20+J25+J30+J31</f>
        <v>30467.5</v>
      </c>
      <c r="K36" s="28">
        <f>K20+K25+K30+K31</f>
        <v>30467.5</v>
      </c>
      <c r="L36" s="140"/>
    </row>
    <row r="37" spans="2:12" ht="15.75">
      <c r="B37" s="92" t="s">
        <v>77</v>
      </c>
      <c r="C37" s="92"/>
      <c r="D37" s="92"/>
      <c r="E37" s="92"/>
      <c r="F37" s="92"/>
      <c r="G37" s="28">
        <f>SUM(H37:K37)</f>
        <v>3107</v>
      </c>
      <c r="H37" s="28">
        <f t="shared" ref="H37:K38" si="1">H33</f>
        <v>3107</v>
      </c>
      <c r="I37" s="28">
        <f t="shared" si="1"/>
        <v>0</v>
      </c>
      <c r="J37" s="28">
        <f t="shared" si="1"/>
        <v>0</v>
      </c>
      <c r="K37" s="28">
        <f t="shared" si="1"/>
        <v>0</v>
      </c>
      <c r="L37" s="140"/>
    </row>
    <row r="38" spans="2:12" ht="15.75">
      <c r="B38" s="92" t="s">
        <v>78</v>
      </c>
      <c r="C38" s="92"/>
      <c r="D38" s="92"/>
      <c r="E38" s="92"/>
      <c r="F38" s="92"/>
      <c r="G38" s="28">
        <f>SUM(H38:K38)</f>
        <v>100</v>
      </c>
      <c r="H38" s="28">
        <f t="shared" si="1"/>
        <v>100</v>
      </c>
      <c r="I38" s="28">
        <f t="shared" si="1"/>
        <v>0</v>
      </c>
      <c r="J38" s="28">
        <f t="shared" si="1"/>
        <v>0</v>
      </c>
      <c r="K38" s="28">
        <f t="shared" si="1"/>
        <v>0</v>
      </c>
      <c r="L38" s="140"/>
    </row>
    <row r="39" spans="2:12" ht="15.75">
      <c r="B39" s="92" t="s">
        <v>20</v>
      </c>
      <c r="C39" s="92"/>
      <c r="D39" s="92"/>
      <c r="E39" s="92"/>
      <c r="F39" s="92"/>
      <c r="G39" s="28">
        <f t="shared" si="0"/>
        <v>2400</v>
      </c>
      <c r="H39" s="28">
        <f>H26+H32</f>
        <v>600</v>
      </c>
      <c r="I39" s="28">
        <f>I26+I32</f>
        <v>600</v>
      </c>
      <c r="J39" s="28">
        <f>J26+J32</f>
        <v>600</v>
      </c>
      <c r="K39" s="28">
        <f>K26+K32</f>
        <v>600</v>
      </c>
      <c r="L39" s="94"/>
    </row>
    <row r="40" spans="2:12" ht="15.75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</row>
    <row r="41" spans="2:12" ht="15.75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2:12" ht="62.25" customHeight="1">
      <c r="B42" s="134" t="s">
        <v>22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6"/>
    </row>
    <row r="43" spans="2:12" ht="15.75"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60"/>
    </row>
    <row r="44" spans="2:12" ht="15.75">
      <c r="B44" s="137" t="s">
        <v>2</v>
      </c>
      <c r="C44" s="137" t="s">
        <v>3</v>
      </c>
      <c r="D44" s="137" t="s">
        <v>4</v>
      </c>
      <c r="E44" s="137" t="s">
        <v>5</v>
      </c>
      <c r="F44" s="137" t="s">
        <v>9</v>
      </c>
      <c r="G44" s="137" t="s">
        <v>6</v>
      </c>
      <c r="H44" s="137"/>
      <c r="I44" s="137"/>
      <c r="J44" s="137"/>
      <c r="K44" s="137"/>
      <c r="L44" s="137" t="s">
        <v>7</v>
      </c>
    </row>
    <row r="45" spans="2:12" ht="15.75">
      <c r="B45" s="137"/>
      <c r="C45" s="137"/>
      <c r="D45" s="137"/>
      <c r="E45" s="137"/>
      <c r="F45" s="137"/>
      <c r="G45" s="121" t="s">
        <v>0</v>
      </c>
      <c r="H45" s="123" t="s">
        <v>8</v>
      </c>
      <c r="I45" s="123"/>
      <c r="J45" s="123"/>
      <c r="K45" s="123"/>
      <c r="L45" s="137"/>
    </row>
    <row r="46" spans="2:12" ht="15.75">
      <c r="B46" s="137"/>
      <c r="C46" s="137"/>
      <c r="D46" s="137"/>
      <c r="E46" s="137"/>
      <c r="F46" s="137"/>
      <c r="G46" s="122"/>
      <c r="H46" s="27">
        <v>2015</v>
      </c>
      <c r="I46" s="27">
        <v>2016</v>
      </c>
      <c r="J46" s="27">
        <v>2017</v>
      </c>
      <c r="K46" s="27">
        <v>2018</v>
      </c>
      <c r="L46" s="137"/>
    </row>
    <row r="47" spans="2:12" ht="15.75">
      <c r="B47" s="26">
        <v>1</v>
      </c>
      <c r="C47" s="26">
        <v>2</v>
      </c>
      <c r="D47" s="26">
        <v>3</v>
      </c>
      <c r="E47" s="26">
        <v>4</v>
      </c>
      <c r="F47" s="26">
        <v>5</v>
      </c>
      <c r="G47" s="27">
        <v>6</v>
      </c>
      <c r="H47" s="27">
        <v>7</v>
      </c>
      <c r="I47" s="27">
        <v>8</v>
      </c>
      <c r="J47" s="27">
        <v>9</v>
      </c>
      <c r="K47" s="27">
        <v>10</v>
      </c>
      <c r="L47" s="26">
        <v>11</v>
      </c>
    </row>
    <row r="48" spans="2:12" ht="15.75">
      <c r="B48" s="141" t="s">
        <v>23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3"/>
    </row>
    <row r="49" spans="2:12" ht="30" customHeight="1">
      <c r="B49" s="97">
        <v>1</v>
      </c>
      <c r="C49" s="93" t="s">
        <v>24</v>
      </c>
      <c r="D49" s="87" t="s">
        <v>25</v>
      </c>
      <c r="E49" s="101" t="s">
        <v>12</v>
      </c>
      <c r="F49" s="28" t="s">
        <v>15</v>
      </c>
      <c r="G49" s="28">
        <f t="shared" ref="G49:G54" si="2">SUM(H49:K49)</f>
        <v>400</v>
      </c>
      <c r="H49" s="28">
        <f>H50+H51</f>
        <v>100</v>
      </c>
      <c r="I49" s="28">
        <f>I50+I51</f>
        <v>100</v>
      </c>
      <c r="J49" s="28">
        <f>J50+J51</f>
        <v>100</v>
      </c>
      <c r="K49" s="28">
        <f>K50+K51</f>
        <v>100</v>
      </c>
      <c r="L49" s="85" t="s">
        <v>31</v>
      </c>
    </row>
    <row r="50" spans="2:12" ht="27" customHeight="1">
      <c r="B50" s="98"/>
      <c r="C50" s="140"/>
      <c r="D50" s="95"/>
      <c r="E50" s="139"/>
      <c r="F50" s="28" t="s">
        <v>27</v>
      </c>
      <c r="G50" s="28">
        <f t="shared" si="2"/>
        <v>0</v>
      </c>
      <c r="H50" s="28">
        <v>0</v>
      </c>
      <c r="I50" s="28">
        <v>0</v>
      </c>
      <c r="J50" s="28">
        <v>0</v>
      </c>
      <c r="K50" s="28">
        <v>0</v>
      </c>
      <c r="L50" s="85"/>
    </row>
    <row r="51" spans="2:12" ht="47.25">
      <c r="B51" s="99"/>
      <c r="C51" s="94"/>
      <c r="D51" s="88"/>
      <c r="E51" s="102"/>
      <c r="F51" s="28" t="s">
        <v>13</v>
      </c>
      <c r="G51" s="28">
        <f t="shared" si="2"/>
        <v>400</v>
      </c>
      <c r="H51" s="28">
        <v>100</v>
      </c>
      <c r="I51" s="28">
        <v>100</v>
      </c>
      <c r="J51" s="28">
        <v>100</v>
      </c>
      <c r="K51" s="28">
        <v>100</v>
      </c>
      <c r="L51" s="85"/>
    </row>
    <row r="52" spans="2:12" ht="31.5">
      <c r="B52" s="97">
        <v>2</v>
      </c>
      <c r="C52" s="93" t="s">
        <v>26</v>
      </c>
      <c r="D52" s="87" t="s">
        <v>25</v>
      </c>
      <c r="E52" s="101" t="s">
        <v>12</v>
      </c>
      <c r="F52" s="28" t="s">
        <v>15</v>
      </c>
      <c r="G52" s="28">
        <f t="shared" si="2"/>
        <v>600</v>
      </c>
      <c r="H52" s="28">
        <f>H53+H54</f>
        <v>150</v>
      </c>
      <c r="I52" s="28">
        <f>I53+I54</f>
        <v>150</v>
      </c>
      <c r="J52" s="28">
        <f>J53+J54</f>
        <v>150</v>
      </c>
      <c r="K52" s="28">
        <f>K53+K54</f>
        <v>150</v>
      </c>
      <c r="L52" s="85" t="s">
        <v>30</v>
      </c>
    </row>
    <row r="53" spans="2:12" ht="31.5">
      <c r="B53" s="98"/>
      <c r="C53" s="140"/>
      <c r="D53" s="95"/>
      <c r="E53" s="139"/>
      <c r="F53" s="28" t="s">
        <v>27</v>
      </c>
      <c r="G53" s="28">
        <f t="shared" si="2"/>
        <v>0</v>
      </c>
      <c r="H53" s="28">
        <v>0</v>
      </c>
      <c r="I53" s="28">
        <v>0</v>
      </c>
      <c r="J53" s="28">
        <v>0</v>
      </c>
      <c r="K53" s="28">
        <v>0</v>
      </c>
      <c r="L53" s="85"/>
    </row>
    <row r="54" spans="2:12" ht="47.25">
      <c r="B54" s="99"/>
      <c r="C54" s="94"/>
      <c r="D54" s="88"/>
      <c r="E54" s="102"/>
      <c r="F54" s="28" t="s">
        <v>13</v>
      </c>
      <c r="G54" s="28">
        <f t="shared" si="2"/>
        <v>600</v>
      </c>
      <c r="H54" s="28">
        <v>150</v>
      </c>
      <c r="I54" s="28">
        <v>150</v>
      </c>
      <c r="J54" s="28">
        <v>150</v>
      </c>
      <c r="K54" s="28">
        <v>150</v>
      </c>
      <c r="L54" s="85"/>
    </row>
    <row r="55" spans="2:12" ht="15.75">
      <c r="B55" s="61"/>
      <c r="C55" s="29"/>
      <c r="D55" s="29"/>
      <c r="E55" s="29"/>
      <c r="F55" s="29"/>
      <c r="G55" s="29"/>
      <c r="H55" s="29"/>
      <c r="I55" s="29"/>
      <c r="J55" s="29"/>
      <c r="K55" s="29"/>
      <c r="L55" s="62"/>
    </row>
    <row r="56" spans="2:12" ht="15.75">
      <c r="B56" s="63"/>
      <c r="C56" s="31"/>
      <c r="D56" s="31"/>
      <c r="E56" s="31"/>
      <c r="F56" s="31"/>
      <c r="G56" s="31"/>
      <c r="H56" s="31"/>
      <c r="I56" s="31"/>
      <c r="J56" s="31"/>
      <c r="K56" s="31"/>
      <c r="L56" s="64"/>
    </row>
    <row r="57" spans="2:12" ht="15.75">
      <c r="B57" s="144" t="s">
        <v>28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6"/>
    </row>
    <row r="58" spans="2:12" ht="47.25">
      <c r="B58" s="97">
        <v>1</v>
      </c>
      <c r="C58" s="32" t="s">
        <v>29</v>
      </c>
      <c r="D58" s="87" t="s">
        <v>25</v>
      </c>
      <c r="E58" s="87" t="s">
        <v>12</v>
      </c>
      <c r="F58" s="28" t="s">
        <v>15</v>
      </c>
      <c r="G58" s="28">
        <f t="shared" ref="G58:G68" si="3">SUM(H58:K58)</f>
        <v>49336.800000000003</v>
      </c>
      <c r="H58" s="28">
        <f>H59+H60+H61</f>
        <v>12420.2</v>
      </c>
      <c r="I58" s="28">
        <f>I59+I60+I61</f>
        <v>13714.2</v>
      </c>
      <c r="J58" s="28">
        <f>J59+J60+J61</f>
        <v>11601.2</v>
      </c>
      <c r="K58" s="28">
        <f>K59+K60+K61</f>
        <v>11601.2</v>
      </c>
      <c r="L58" s="93" t="s">
        <v>61</v>
      </c>
    </row>
    <row r="59" spans="2:12" ht="47.25">
      <c r="B59" s="98"/>
      <c r="C59" s="33" t="s">
        <v>17</v>
      </c>
      <c r="D59" s="95"/>
      <c r="E59" s="95"/>
      <c r="F59" s="28" t="s">
        <v>13</v>
      </c>
      <c r="G59" s="28">
        <f t="shared" si="3"/>
        <v>1414.8</v>
      </c>
      <c r="H59" s="28">
        <v>325.7</v>
      </c>
      <c r="I59" s="28">
        <v>349.7</v>
      </c>
      <c r="J59" s="28">
        <v>369.7</v>
      </c>
      <c r="K59" s="28">
        <v>369.7</v>
      </c>
      <c r="L59" s="140"/>
    </row>
    <row r="60" spans="2:12" ht="47.25">
      <c r="B60" s="98"/>
      <c r="C60" s="93" t="s">
        <v>18</v>
      </c>
      <c r="D60" s="95"/>
      <c r="E60" s="95"/>
      <c r="F60" s="28" t="s">
        <v>13</v>
      </c>
      <c r="G60" s="28">
        <f t="shared" si="3"/>
        <v>46312</v>
      </c>
      <c r="H60" s="28">
        <v>11684.5</v>
      </c>
      <c r="I60" s="28">
        <v>12964.5</v>
      </c>
      <c r="J60" s="28">
        <v>10831.5</v>
      </c>
      <c r="K60" s="28">
        <v>10831.5</v>
      </c>
      <c r="L60" s="140"/>
    </row>
    <row r="61" spans="2:12" ht="31.5">
      <c r="B61" s="99"/>
      <c r="C61" s="94"/>
      <c r="D61" s="88"/>
      <c r="E61" s="88"/>
      <c r="F61" s="28" t="s">
        <v>14</v>
      </c>
      <c r="G61" s="28">
        <f t="shared" si="3"/>
        <v>1610</v>
      </c>
      <c r="H61" s="28">
        <v>410</v>
      </c>
      <c r="I61" s="28">
        <v>400</v>
      </c>
      <c r="J61" s="28">
        <v>400</v>
      </c>
      <c r="K61" s="28">
        <v>400</v>
      </c>
      <c r="L61" s="140"/>
    </row>
    <row r="62" spans="2:12" ht="136.5" customHeight="1">
      <c r="B62" s="43">
        <v>2</v>
      </c>
      <c r="C62" s="44" t="s">
        <v>75</v>
      </c>
      <c r="D62" s="45" t="s">
        <v>25</v>
      </c>
      <c r="E62" s="43" t="s">
        <v>12</v>
      </c>
      <c r="F62" s="43" t="s">
        <v>74</v>
      </c>
      <c r="G62" s="28">
        <f>SUM(H62:K62)</f>
        <v>1893</v>
      </c>
      <c r="H62" s="28">
        <v>1893</v>
      </c>
      <c r="I62" s="28">
        <v>0</v>
      </c>
      <c r="J62" s="28">
        <v>0</v>
      </c>
      <c r="K62" s="28">
        <v>0</v>
      </c>
      <c r="L62" s="140"/>
    </row>
    <row r="63" spans="2:12" ht="98.25" customHeight="1">
      <c r="B63" s="43">
        <v>3</v>
      </c>
      <c r="C63" s="83" t="s">
        <v>79</v>
      </c>
      <c r="D63" s="45" t="s">
        <v>25</v>
      </c>
      <c r="E63" s="43" t="s">
        <v>12</v>
      </c>
      <c r="F63" s="43" t="s">
        <v>27</v>
      </c>
      <c r="G63" s="28">
        <f>SUM(H63:K63)</f>
        <v>50</v>
      </c>
      <c r="H63" s="28">
        <v>50</v>
      </c>
      <c r="I63" s="28">
        <v>0</v>
      </c>
      <c r="J63" s="28">
        <v>0</v>
      </c>
      <c r="K63" s="28">
        <v>0</v>
      </c>
      <c r="L63" s="140"/>
    </row>
    <row r="64" spans="2:12" ht="15.75">
      <c r="B64" s="92" t="s">
        <v>59</v>
      </c>
      <c r="C64" s="92"/>
      <c r="D64" s="92"/>
      <c r="E64" s="92"/>
      <c r="F64" s="92"/>
      <c r="G64" s="28">
        <f t="shared" si="3"/>
        <v>52279.8</v>
      </c>
      <c r="H64" s="28">
        <f>H65+H66+H68+H67</f>
        <v>14613.2</v>
      </c>
      <c r="I64" s="28">
        <f>I65+I66+I68+I67</f>
        <v>13964.2</v>
      </c>
      <c r="J64" s="28">
        <f>J65+J66+J68+J67</f>
        <v>11851.2</v>
      </c>
      <c r="K64" s="28">
        <f>K65+K66+K68+K67</f>
        <v>11851.2</v>
      </c>
      <c r="L64" s="140"/>
    </row>
    <row r="65" spans="2:12" ht="15.75">
      <c r="B65" s="128" t="s">
        <v>27</v>
      </c>
      <c r="C65" s="129"/>
      <c r="D65" s="129"/>
      <c r="E65" s="129"/>
      <c r="F65" s="130"/>
      <c r="G65" s="28">
        <f t="shared" si="3"/>
        <v>50</v>
      </c>
      <c r="H65" s="28">
        <f>H63</f>
        <v>50</v>
      </c>
      <c r="I65" s="28">
        <f>I50+I53</f>
        <v>0</v>
      </c>
      <c r="J65" s="28">
        <f>J50+J53</f>
        <v>0</v>
      </c>
      <c r="K65" s="28">
        <f>K50+K53</f>
        <v>0</v>
      </c>
      <c r="L65" s="140"/>
    </row>
    <row r="66" spans="2:12" ht="15.75">
      <c r="B66" s="92" t="s">
        <v>13</v>
      </c>
      <c r="C66" s="92"/>
      <c r="D66" s="92"/>
      <c r="E66" s="92"/>
      <c r="F66" s="92"/>
      <c r="G66" s="28">
        <f t="shared" si="3"/>
        <v>48726.8</v>
      </c>
      <c r="H66" s="28">
        <f>H51+H54+H59+H60</f>
        <v>12260.2</v>
      </c>
      <c r="I66" s="28">
        <f>I51+I54+I59+I60</f>
        <v>13564.2</v>
      </c>
      <c r="J66" s="28">
        <f>J51+J54+J59+J60</f>
        <v>11451.2</v>
      </c>
      <c r="K66" s="28">
        <f>K51+K54+K59+K60</f>
        <v>11451.2</v>
      </c>
      <c r="L66" s="140"/>
    </row>
    <row r="67" spans="2:12" ht="15.75">
      <c r="B67" s="128" t="s">
        <v>74</v>
      </c>
      <c r="C67" s="129"/>
      <c r="D67" s="129"/>
      <c r="E67" s="129"/>
      <c r="F67" s="130"/>
      <c r="G67" s="28">
        <f t="shared" si="3"/>
        <v>1893</v>
      </c>
      <c r="H67" s="28">
        <f>H62</f>
        <v>1893</v>
      </c>
      <c r="I67" s="28">
        <f>I62</f>
        <v>0</v>
      </c>
      <c r="J67" s="28">
        <f>J62</f>
        <v>0</v>
      </c>
      <c r="K67" s="28">
        <f>K62</f>
        <v>0</v>
      </c>
      <c r="L67" s="140"/>
    </row>
    <row r="68" spans="2:12" ht="15.75">
      <c r="B68" s="92" t="s">
        <v>20</v>
      </c>
      <c r="C68" s="92"/>
      <c r="D68" s="92"/>
      <c r="E68" s="92"/>
      <c r="F68" s="92"/>
      <c r="G68" s="28">
        <f t="shared" si="3"/>
        <v>1610</v>
      </c>
      <c r="H68" s="28">
        <f>H61</f>
        <v>410</v>
      </c>
      <c r="I68" s="28">
        <f>I61</f>
        <v>400</v>
      </c>
      <c r="J68" s="28">
        <f>J61</f>
        <v>400</v>
      </c>
      <c r="K68" s="28">
        <f>K61</f>
        <v>400</v>
      </c>
      <c r="L68" s="94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 ht="21.75" customHeight="1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 ht="51" customHeight="1">
      <c r="B71" s="134" t="s">
        <v>71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6"/>
    </row>
    <row r="72" spans="2:12" ht="15.75">
      <c r="B72" s="58"/>
      <c r="C72" s="59"/>
      <c r="D72" s="59"/>
      <c r="E72" s="59"/>
      <c r="F72" s="59"/>
      <c r="G72" s="59"/>
      <c r="H72" s="59"/>
      <c r="I72" s="59"/>
      <c r="J72" s="59"/>
      <c r="K72" s="59"/>
      <c r="L72" s="60"/>
    </row>
    <row r="73" spans="2:12" ht="15.75">
      <c r="B73" s="137" t="s">
        <v>2</v>
      </c>
      <c r="C73" s="137" t="s">
        <v>3</v>
      </c>
      <c r="D73" s="137" t="s">
        <v>4</v>
      </c>
      <c r="E73" s="137" t="s">
        <v>5</v>
      </c>
      <c r="F73" s="137" t="s">
        <v>9</v>
      </c>
      <c r="G73" s="137" t="s">
        <v>6</v>
      </c>
      <c r="H73" s="137"/>
      <c r="I73" s="137"/>
      <c r="J73" s="137"/>
      <c r="K73" s="137"/>
      <c r="L73" s="137" t="s">
        <v>7</v>
      </c>
    </row>
    <row r="74" spans="2:12" ht="15.75">
      <c r="B74" s="137"/>
      <c r="C74" s="137"/>
      <c r="D74" s="137"/>
      <c r="E74" s="137"/>
      <c r="F74" s="137"/>
      <c r="G74" s="121" t="s">
        <v>0</v>
      </c>
      <c r="H74" s="123" t="s">
        <v>8</v>
      </c>
      <c r="I74" s="123"/>
      <c r="J74" s="123"/>
      <c r="K74" s="123"/>
      <c r="L74" s="137"/>
    </row>
    <row r="75" spans="2:12" ht="15.75">
      <c r="B75" s="137"/>
      <c r="C75" s="137"/>
      <c r="D75" s="137"/>
      <c r="E75" s="137"/>
      <c r="F75" s="137"/>
      <c r="G75" s="122"/>
      <c r="H75" s="27">
        <v>2015</v>
      </c>
      <c r="I75" s="27">
        <v>2016</v>
      </c>
      <c r="J75" s="27">
        <v>2017</v>
      </c>
      <c r="K75" s="27">
        <v>2018</v>
      </c>
      <c r="L75" s="137"/>
    </row>
    <row r="76" spans="2:12" ht="15.75">
      <c r="B76" s="26">
        <v>1</v>
      </c>
      <c r="C76" s="26">
        <v>2</v>
      </c>
      <c r="D76" s="26">
        <v>3</v>
      </c>
      <c r="E76" s="26">
        <v>4</v>
      </c>
      <c r="F76" s="26">
        <v>5</v>
      </c>
      <c r="G76" s="27">
        <v>6</v>
      </c>
      <c r="H76" s="27">
        <v>7</v>
      </c>
      <c r="I76" s="27">
        <v>8</v>
      </c>
      <c r="J76" s="27">
        <v>9</v>
      </c>
      <c r="K76" s="27">
        <v>10</v>
      </c>
      <c r="L76" s="26">
        <v>11</v>
      </c>
    </row>
    <row r="77" spans="2:12" ht="15.75">
      <c r="B77" s="141" t="s">
        <v>34</v>
      </c>
      <c r="C77" s="142"/>
      <c r="D77" s="142"/>
      <c r="E77" s="142"/>
      <c r="F77" s="142"/>
      <c r="G77" s="142"/>
      <c r="H77" s="142"/>
      <c r="I77" s="142"/>
      <c r="J77" s="142"/>
      <c r="K77" s="142"/>
      <c r="L77" s="143"/>
    </row>
    <row r="78" spans="2:12" ht="31.5" customHeight="1">
      <c r="B78" s="97">
        <v>1</v>
      </c>
      <c r="C78" s="87" t="s">
        <v>72</v>
      </c>
      <c r="D78" s="87" t="s">
        <v>70</v>
      </c>
      <c r="E78" s="101" t="s">
        <v>12</v>
      </c>
      <c r="F78" s="28" t="s">
        <v>15</v>
      </c>
      <c r="G78" s="28">
        <f t="shared" ref="G78:G83" si="4">SUM(H78:K78)</f>
        <v>43715.7</v>
      </c>
      <c r="H78" s="28">
        <f>H79</f>
        <v>10914.3</v>
      </c>
      <c r="I78" s="28">
        <f>I79</f>
        <v>10933.8</v>
      </c>
      <c r="J78" s="28">
        <f>J79</f>
        <v>10933.8</v>
      </c>
      <c r="K78" s="28">
        <f>K79</f>
        <v>10933.8</v>
      </c>
      <c r="L78" s="85" t="s">
        <v>62</v>
      </c>
    </row>
    <row r="79" spans="2:12" ht="123" customHeight="1">
      <c r="B79" s="98"/>
      <c r="C79" s="95"/>
      <c r="D79" s="95"/>
      <c r="E79" s="139"/>
      <c r="F79" s="28" t="s">
        <v>13</v>
      </c>
      <c r="G79" s="28">
        <f t="shared" si="4"/>
        <v>43715.7</v>
      </c>
      <c r="H79" s="28">
        <v>10914.3</v>
      </c>
      <c r="I79" s="28">
        <v>10933.8</v>
      </c>
      <c r="J79" s="28">
        <v>10933.8</v>
      </c>
      <c r="K79" s="28">
        <v>10933.8</v>
      </c>
      <c r="L79" s="85"/>
    </row>
    <row r="80" spans="2:12" ht="30" customHeight="1">
      <c r="B80" s="99"/>
      <c r="C80" s="88"/>
      <c r="D80" s="88"/>
      <c r="E80" s="102"/>
      <c r="F80" s="28" t="s">
        <v>14</v>
      </c>
      <c r="G80" s="28">
        <f t="shared" si="4"/>
        <v>1</v>
      </c>
      <c r="H80" s="28">
        <v>1</v>
      </c>
      <c r="I80" s="28">
        <v>0</v>
      </c>
      <c r="J80" s="28">
        <v>0</v>
      </c>
      <c r="K80" s="28">
        <v>0</v>
      </c>
      <c r="L80" s="81"/>
    </row>
    <row r="81" spans="2:12" ht="15.75">
      <c r="B81" s="92" t="s">
        <v>66</v>
      </c>
      <c r="C81" s="92"/>
      <c r="D81" s="92"/>
      <c r="E81" s="92"/>
      <c r="F81" s="92"/>
      <c r="G81" s="28">
        <f t="shared" si="4"/>
        <v>43716.7</v>
      </c>
      <c r="H81" s="28">
        <f>H83+H82</f>
        <v>10915.3</v>
      </c>
      <c r="I81" s="28">
        <f>I83+I82</f>
        <v>10933.8</v>
      </c>
      <c r="J81" s="28">
        <f>J83+J82</f>
        <v>10933.8</v>
      </c>
      <c r="K81" s="28">
        <f>K83+K82</f>
        <v>10933.8</v>
      </c>
      <c r="L81" s="140"/>
    </row>
    <row r="82" spans="2:12" ht="15.75" customHeight="1">
      <c r="B82" s="92" t="s">
        <v>20</v>
      </c>
      <c r="C82" s="92"/>
      <c r="D82" s="92"/>
      <c r="E82" s="92"/>
      <c r="F82" s="92"/>
      <c r="G82" s="28">
        <f t="shared" si="4"/>
        <v>1</v>
      </c>
      <c r="H82" s="28">
        <f>H80</f>
        <v>1</v>
      </c>
      <c r="I82" s="28">
        <f>I80</f>
        <v>0</v>
      </c>
      <c r="J82" s="28">
        <f>J80</f>
        <v>0</v>
      </c>
      <c r="K82" s="28">
        <f>K80</f>
        <v>0</v>
      </c>
      <c r="L82" s="140"/>
    </row>
    <row r="83" spans="2:12" ht="15.75">
      <c r="B83" s="92" t="s">
        <v>13</v>
      </c>
      <c r="C83" s="92"/>
      <c r="D83" s="92"/>
      <c r="E83" s="92"/>
      <c r="F83" s="92"/>
      <c r="G83" s="28">
        <f t="shared" si="4"/>
        <v>43715.7</v>
      </c>
      <c r="H83" s="28">
        <f>H79</f>
        <v>10914.3</v>
      </c>
      <c r="I83" s="28">
        <f>I79</f>
        <v>10933.8</v>
      </c>
      <c r="J83" s="28">
        <f>J79</f>
        <v>10933.8</v>
      </c>
      <c r="K83" s="28">
        <f>K79</f>
        <v>10933.8</v>
      </c>
      <c r="L83" s="94"/>
    </row>
    <row r="84" spans="2:12" ht="15.75">
      <c r="B84" s="84"/>
      <c r="C84" s="84"/>
      <c r="D84" s="84"/>
      <c r="E84" s="84"/>
      <c r="F84" s="84"/>
      <c r="G84" s="46"/>
      <c r="H84" s="46"/>
      <c r="I84" s="46"/>
      <c r="J84" s="46"/>
      <c r="K84" s="46"/>
      <c r="L84" s="46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 ht="55.5" customHeight="1">
      <c r="B86" s="134" t="s">
        <v>35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6"/>
    </row>
    <row r="87" spans="2:12" ht="15.75">
      <c r="B87" s="58"/>
      <c r="C87" s="59"/>
      <c r="D87" s="59"/>
      <c r="E87" s="59"/>
      <c r="F87" s="59"/>
      <c r="G87" s="59"/>
      <c r="H87" s="59"/>
      <c r="I87" s="59"/>
      <c r="J87" s="59"/>
      <c r="K87" s="59"/>
      <c r="L87" s="60"/>
    </row>
    <row r="88" spans="2:12" ht="15.75">
      <c r="B88" s="137" t="s">
        <v>2</v>
      </c>
      <c r="C88" s="137" t="s">
        <v>3</v>
      </c>
      <c r="D88" s="137" t="s">
        <v>4</v>
      </c>
      <c r="E88" s="137" t="s">
        <v>5</v>
      </c>
      <c r="F88" s="137" t="s">
        <v>9</v>
      </c>
      <c r="G88" s="137" t="s">
        <v>6</v>
      </c>
      <c r="H88" s="137"/>
      <c r="I88" s="137"/>
      <c r="J88" s="137"/>
      <c r="K88" s="137"/>
      <c r="L88" s="137" t="s">
        <v>7</v>
      </c>
    </row>
    <row r="89" spans="2:12" ht="15.75">
      <c r="B89" s="137"/>
      <c r="C89" s="137"/>
      <c r="D89" s="137"/>
      <c r="E89" s="137"/>
      <c r="F89" s="137"/>
      <c r="G89" s="121" t="s">
        <v>0</v>
      </c>
      <c r="H89" s="123" t="s">
        <v>8</v>
      </c>
      <c r="I89" s="123"/>
      <c r="J89" s="123"/>
      <c r="K89" s="123"/>
      <c r="L89" s="137"/>
    </row>
    <row r="90" spans="2:12" ht="15.75">
      <c r="B90" s="137"/>
      <c r="C90" s="137"/>
      <c r="D90" s="137"/>
      <c r="E90" s="137"/>
      <c r="F90" s="137"/>
      <c r="G90" s="122"/>
      <c r="H90" s="27">
        <v>2015</v>
      </c>
      <c r="I90" s="27">
        <v>2016</v>
      </c>
      <c r="J90" s="27">
        <v>2017</v>
      </c>
      <c r="K90" s="27">
        <v>2018</v>
      </c>
      <c r="L90" s="137"/>
    </row>
    <row r="91" spans="2:12" ht="15.75">
      <c r="B91" s="26">
        <v>1</v>
      </c>
      <c r="C91" s="26">
        <v>2</v>
      </c>
      <c r="D91" s="26">
        <v>3</v>
      </c>
      <c r="E91" s="26">
        <v>4</v>
      </c>
      <c r="F91" s="26">
        <v>5</v>
      </c>
      <c r="G91" s="27">
        <v>6</v>
      </c>
      <c r="H91" s="27">
        <v>7</v>
      </c>
      <c r="I91" s="27">
        <v>8</v>
      </c>
      <c r="J91" s="27">
        <v>9</v>
      </c>
      <c r="K91" s="27">
        <v>10</v>
      </c>
      <c r="L91" s="26">
        <v>11</v>
      </c>
    </row>
    <row r="92" spans="2:12" ht="15.75">
      <c r="B92" s="141" t="s">
        <v>36</v>
      </c>
      <c r="C92" s="142"/>
      <c r="D92" s="142"/>
      <c r="E92" s="142"/>
      <c r="F92" s="142"/>
      <c r="G92" s="142"/>
      <c r="H92" s="142"/>
      <c r="I92" s="142"/>
      <c r="J92" s="142"/>
      <c r="K92" s="142"/>
      <c r="L92" s="143"/>
    </row>
    <row r="93" spans="2:12" ht="31.5">
      <c r="B93" s="97">
        <v>1</v>
      </c>
      <c r="C93" s="93" t="s">
        <v>58</v>
      </c>
      <c r="D93" s="87" t="s">
        <v>80</v>
      </c>
      <c r="E93" s="101" t="s">
        <v>12</v>
      </c>
      <c r="F93" s="28" t="s">
        <v>15</v>
      </c>
      <c r="G93" s="28">
        <f t="shared" ref="G93:G98" si="5">SUM(H93:K93)</f>
        <v>240</v>
      </c>
      <c r="H93" s="28">
        <f>H94</f>
        <v>60</v>
      </c>
      <c r="I93" s="28">
        <f>I94</f>
        <v>60</v>
      </c>
      <c r="J93" s="28">
        <f>J94</f>
        <v>60</v>
      </c>
      <c r="K93" s="28">
        <f>K94</f>
        <v>60</v>
      </c>
      <c r="L93" s="85" t="s">
        <v>38</v>
      </c>
    </row>
    <row r="94" spans="2:12" ht="67.5" customHeight="1">
      <c r="B94" s="98"/>
      <c r="C94" s="140"/>
      <c r="D94" s="88"/>
      <c r="E94" s="139"/>
      <c r="F94" s="28" t="s">
        <v>14</v>
      </c>
      <c r="G94" s="28">
        <f t="shared" si="5"/>
        <v>240</v>
      </c>
      <c r="H94" s="28">
        <v>60</v>
      </c>
      <c r="I94" s="28">
        <v>60</v>
      </c>
      <c r="J94" s="28">
        <v>60</v>
      </c>
      <c r="K94" s="28">
        <v>60</v>
      </c>
      <c r="L94" s="85"/>
    </row>
    <row r="95" spans="2:12" ht="31.5">
      <c r="B95" s="97">
        <v>2</v>
      </c>
      <c r="C95" s="93" t="s">
        <v>56</v>
      </c>
      <c r="D95" s="87" t="s">
        <v>80</v>
      </c>
      <c r="E95" s="101" t="s">
        <v>12</v>
      </c>
      <c r="F95" s="28" t="s">
        <v>15</v>
      </c>
      <c r="G95" s="28">
        <f t="shared" si="5"/>
        <v>400</v>
      </c>
      <c r="H95" s="28">
        <f>H96</f>
        <v>100</v>
      </c>
      <c r="I95" s="28">
        <f>I96</f>
        <v>100</v>
      </c>
      <c r="J95" s="28">
        <f>J96</f>
        <v>100</v>
      </c>
      <c r="K95" s="28">
        <f>K96</f>
        <v>100</v>
      </c>
      <c r="L95" s="85" t="s">
        <v>39</v>
      </c>
    </row>
    <row r="96" spans="2:12" ht="31.5">
      <c r="B96" s="98"/>
      <c r="C96" s="140"/>
      <c r="D96" s="88"/>
      <c r="E96" s="139"/>
      <c r="F96" s="28" t="s">
        <v>14</v>
      </c>
      <c r="G96" s="28">
        <f t="shared" si="5"/>
        <v>400</v>
      </c>
      <c r="H96" s="28">
        <v>100</v>
      </c>
      <c r="I96" s="28">
        <v>100</v>
      </c>
      <c r="J96" s="28">
        <v>100</v>
      </c>
      <c r="K96" s="28">
        <v>100</v>
      </c>
      <c r="L96" s="85"/>
    </row>
    <row r="97" spans="2:12" ht="31.5">
      <c r="B97" s="97">
        <v>3</v>
      </c>
      <c r="C97" s="93" t="s">
        <v>57</v>
      </c>
      <c r="D97" s="87" t="s">
        <v>80</v>
      </c>
      <c r="E97" s="101" t="s">
        <v>12</v>
      </c>
      <c r="F97" s="28" t="s">
        <v>15</v>
      </c>
      <c r="G97" s="28">
        <f t="shared" si="5"/>
        <v>400</v>
      </c>
      <c r="H97" s="28">
        <f>H98</f>
        <v>100</v>
      </c>
      <c r="I97" s="28">
        <f>I98</f>
        <v>100</v>
      </c>
      <c r="J97" s="28">
        <f>J98</f>
        <v>100</v>
      </c>
      <c r="K97" s="28">
        <f>K98</f>
        <v>100</v>
      </c>
      <c r="L97" s="85" t="s">
        <v>40</v>
      </c>
    </row>
    <row r="98" spans="2:12" ht="31.5">
      <c r="B98" s="99"/>
      <c r="C98" s="94"/>
      <c r="D98" s="88"/>
      <c r="E98" s="102"/>
      <c r="F98" s="28" t="s">
        <v>14</v>
      </c>
      <c r="G98" s="28">
        <f t="shared" si="5"/>
        <v>400</v>
      </c>
      <c r="H98" s="28">
        <v>100</v>
      </c>
      <c r="I98" s="28">
        <v>100</v>
      </c>
      <c r="J98" s="28">
        <v>100</v>
      </c>
      <c r="K98" s="28">
        <v>100</v>
      </c>
      <c r="L98" s="85"/>
    </row>
    <row r="99" spans="2:12" ht="15.7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62"/>
    </row>
    <row r="100" spans="2:12" ht="3" customHeight="1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2:12" ht="3.75" hidden="1" customHeight="1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2:12" ht="15.75" hidden="1">
      <c r="B102" s="138"/>
      <c r="C102" s="113"/>
      <c r="D102" s="115"/>
      <c r="E102" s="117"/>
      <c r="F102" s="46"/>
      <c r="G102" s="46"/>
      <c r="H102" s="46"/>
      <c r="I102" s="46"/>
      <c r="J102" s="46"/>
      <c r="K102" s="46"/>
      <c r="L102" s="113"/>
    </row>
    <row r="103" spans="2:12" ht="15.75" hidden="1">
      <c r="B103" s="138"/>
      <c r="C103" s="113"/>
      <c r="D103" s="115"/>
      <c r="E103" s="117"/>
      <c r="F103" s="46"/>
      <c r="G103" s="46"/>
      <c r="H103" s="46"/>
      <c r="I103" s="46"/>
      <c r="J103" s="46"/>
      <c r="K103" s="46"/>
      <c r="L103" s="113"/>
    </row>
    <row r="104" spans="2:12" ht="15.75" hidden="1">
      <c r="B104" s="138"/>
      <c r="C104" s="113"/>
      <c r="D104" s="115"/>
      <c r="E104" s="117"/>
      <c r="F104" s="46"/>
      <c r="G104" s="46"/>
      <c r="H104" s="46"/>
      <c r="I104" s="46"/>
      <c r="J104" s="46"/>
      <c r="K104" s="46"/>
      <c r="L104" s="113"/>
    </row>
    <row r="105" spans="2:12" ht="98.25" hidden="1" customHeight="1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2:12" ht="15.75">
      <c r="B106" s="131" t="s">
        <v>41</v>
      </c>
      <c r="C106" s="132"/>
      <c r="D106" s="132"/>
      <c r="E106" s="132"/>
      <c r="F106" s="132"/>
      <c r="G106" s="132"/>
      <c r="H106" s="132"/>
      <c r="I106" s="132"/>
      <c r="J106" s="132"/>
      <c r="K106" s="132"/>
      <c r="L106" s="133"/>
    </row>
    <row r="107" spans="2:12" ht="110.25">
      <c r="B107" s="97">
        <v>1</v>
      </c>
      <c r="C107" s="32" t="s">
        <v>42</v>
      </c>
      <c r="D107" s="87" t="s">
        <v>80</v>
      </c>
      <c r="E107" s="87" t="s">
        <v>12</v>
      </c>
      <c r="F107" s="28" t="s">
        <v>15</v>
      </c>
      <c r="G107" s="28">
        <f t="shared" ref="G107:G115" si="6">SUM(H107:K107)</f>
        <v>52000.499999999993</v>
      </c>
      <c r="H107" s="28">
        <f>H108+H109+H110</f>
        <v>14331.1</v>
      </c>
      <c r="I107" s="28">
        <f>I108+I109+I110</f>
        <v>12541</v>
      </c>
      <c r="J107" s="28">
        <f>J108+J109+J110</f>
        <v>12564.199999999999</v>
      </c>
      <c r="K107" s="28">
        <f>K108+K109+K110</f>
        <v>12564.199999999999</v>
      </c>
      <c r="L107" s="93" t="s">
        <v>64</v>
      </c>
    </row>
    <row r="108" spans="2:12" ht="47.25">
      <c r="B108" s="98"/>
      <c r="C108" s="33" t="s">
        <v>17</v>
      </c>
      <c r="D108" s="95"/>
      <c r="E108" s="95"/>
      <c r="F108" s="28" t="s">
        <v>13</v>
      </c>
      <c r="G108" s="28">
        <f t="shared" si="6"/>
        <v>1849.6999999999998</v>
      </c>
      <c r="H108" s="28">
        <v>431.7</v>
      </c>
      <c r="I108" s="28">
        <v>457.2</v>
      </c>
      <c r="J108" s="28">
        <v>480.4</v>
      </c>
      <c r="K108" s="28">
        <v>480.4</v>
      </c>
      <c r="L108" s="140"/>
    </row>
    <row r="109" spans="2:12" ht="47.25">
      <c r="B109" s="98"/>
      <c r="C109" s="93" t="s">
        <v>18</v>
      </c>
      <c r="D109" s="95"/>
      <c r="E109" s="95"/>
      <c r="F109" s="28" t="s">
        <v>13</v>
      </c>
      <c r="G109" s="28">
        <f t="shared" si="6"/>
        <v>47190.8</v>
      </c>
      <c r="H109" s="28">
        <v>13159.4</v>
      </c>
      <c r="I109" s="28">
        <v>11343.8</v>
      </c>
      <c r="J109" s="28">
        <v>11343.8</v>
      </c>
      <c r="K109" s="28">
        <v>11343.8</v>
      </c>
      <c r="L109" s="140"/>
    </row>
    <row r="110" spans="2:12" ht="31.5">
      <c r="B110" s="99"/>
      <c r="C110" s="94"/>
      <c r="D110" s="88"/>
      <c r="E110" s="88"/>
      <c r="F110" s="28" t="s">
        <v>14</v>
      </c>
      <c r="G110" s="28">
        <f t="shared" si="6"/>
        <v>2960</v>
      </c>
      <c r="H110" s="28">
        <v>740</v>
      </c>
      <c r="I110" s="28">
        <v>740</v>
      </c>
      <c r="J110" s="28">
        <v>740</v>
      </c>
      <c r="K110" s="28">
        <v>740</v>
      </c>
      <c r="L110" s="140"/>
    </row>
    <row r="111" spans="2:12" ht="260.25" customHeight="1">
      <c r="B111" s="43">
        <v>2</v>
      </c>
      <c r="C111" s="44" t="s">
        <v>81</v>
      </c>
      <c r="D111" s="45" t="s">
        <v>80</v>
      </c>
      <c r="E111" s="43" t="s">
        <v>12</v>
      </c>
      <c r="F111" s="43" t="s">
        <v>74</v>
      </c>
      <c r="G111" s="28">
        <f>SUM(H111:K111)</f>
        <v>2251</v>
      </c>
      <c r="H111" s="28">
        <v>2251</v>
      </c>
      <c r="I111" s="28">
        <v>0</v>
      </c>
      <c r="J111" s="28">
        <v>0</v>
      </c>
      <c r="K111" s="28">
        <v>0</v>
      </c>
      <c r="L111" s="140"/>
    </row>
    <row r="112" spans="2:12" ht="15.75">
      <c r="B112" s="92" t="s">
        <v>65</v>
      </c>
      <c r="C112" s="92"/>
      <c r="D112" s="92"/>
      <c r="E112" s="92"/>
      <c r="F112" s="92"/>
      <c r="G112" s="28">
        <f t="shared" si="6"/>
        <v>55291.499999999993</v>
      </c>
      <c r="H112" s="28">
        <f>H113+H115+H114</f>
        <v>16842.099999999999</v>
      </c>
      <c r="I112" s="28">
        <f>I113+I115+I114</f>
        <v>12801</v>
      </c>
      <c r="J112" s="28">
        <f>J113+J115+J114</f>
        <v>12824.199999999999</v>
      </c>
      <c r="K112" s="28">
        <f>K113+K115+K114</f>
        <v>12824.199999999999</v>
      </c>
      <c r="L112" s="140"/>
    </row>
    <row r="113" spans="2:12" ht="15.75">
      <c r="B113" s="92" t="s">
        <v>13</v>
      </c>
      <c r="C113" s="92"/>
      <c r="D113" s="92"/>
      <c r="E113" s="92"/>
      <c r="F113" s="92"/>
      <c r="G113" s="28">
        <f t="shared" si="6"/>
        <v>49040.499999999993</v>
      </c>
      <c r="H113" s="28">
        <f>H103+H108+H109</f>
        <v>13591.1</v>
      </c>
      <c r="I113" s="28">
        <f>I103+I108+I109</f>
        <v>11801</v>
      </c>
      <c r="J113" s="28">
        <f>J103+J108+J109</f>
        <v>11824.199999999999</v>
      </c>
      <c r="K113" s="28">
        <f>K103+K108+K109</f>
        <v>11824.199999999999</v>
      </c>
      <c r="L113" s="140"/>
    </row>
    <row r="114" spans="2:12" ht="15.75">
      <c r="B114" s="128" t="s">
        <v>74</v>
      </c>
      <c r="C114" s="129"/>
      <c r="D114" s="129"/>
      <c r="E114" s="129"/>
      <c r="F114" s="130"/>
      <c r="G114" s="28">
        <f>SUM(H114:K114)</f>
        <v>2251</v>
      </c>
      <c r="H114" s="28">
        <f>H111</f>
        <v>2251</v>
      </c>
      <c r="I114" s="28">
        <f>I111</f>
        <v>0</v>
      </c>
      <c r="J114" s="28">
        <f>J111</f>
        <v>0</v>
      </c>
      <c r="K114" s="28">
        <f>K111</f>
        <v>0</v>
      </c>
      <c r="L114" s="140"/>
    </row>
    <row r="115" spans="2:12" ht="15.75">
      <c r="B115" s="92" t="s">
        <v>20</v>
      </c>
      <c r="C115" s="92"/>
      <c r="D115" s="92"/>
      <c r="E115" s="92"/>
      <c r="F115" s="92"/>
      <c r="G115" s="28">
        <f t="shared" si="6"/>
        <v>4000</v>
      </c>
      <c r="H115" s="28">
        <f>H94+H96+H98+H104+H110</f>
        <v>1000</v>
      </c>
      <c r="I115" s="28">
        <f>I94+I96+I98+I104+I110</f>
        <v>1000</v>
      </c>
      <c r="J115" s="28">
        <f>J94+J96+J98+J104+J110</f>
        <v>1000</v>
      </c>
      <c r="K115" s="28">
        <f>K94+K96+K98+K104+K110</f>
        <v>1000</v>
      </c>
      <c r="L115" s="94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 ht="15.75" customHeight="1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 ht="45.75" customHeight="1">
      <c r="B118" s="134" t="s">
        <v>43</v>
      </c>
      <c r="C118" s="135"/>
      <c r="D118" s="135"/>
      <c r="E118" s="135"/>
      <c r="F118" s="135"/>
      <c r="G118" s="135"/>
      <c r="H118" s="135"/>
      <c r="I118" s="135"/>
      <c r="J118" s="135"/>
      <c r="K118" s="135"/>
      <c r="L118" s="136"/>
    </row>
    <row r="119" spans="2:12" ht="15.75" customHeight="1"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70"/>
    </row>
    <row r="120" spans="2:12" ht="15.75" customHeight="1">
      <c r="B120" s="137" t="s">
        <v>2</v>
      </c>
      <c r="C120" s="137" t="s">
        <v>3</v>
      </c>
      <c r="D120" s="137" t="s">
        <v>4</v>
      </c>
      <c r="E120" s="137" t="s">
        <v>5</v>
      </c>
      <c r="F120" s="137" t="s">
        <v>9</v>
      </c>
      <c r="G120" s="137" t="s">
        <v>6</v>
      </c>
      <c r="H120" s="137"/>
      <c r="I120" s="137"/>
      <c r="J120" s="137"/>
      <c r="K120" s="137"/>
      <c r="L120" s="137" t="s">
        <v>7</v>
      </c>
    </row>
    <row r="121" spans="2:12" ht="15.75" customHeight="1">
      <c r="B121" s="137"/>
      <c r="C121" s="137"/>
      <c r="D121" s="137"/>
      <c r="E121" s="137"/>
      <c r="F121" s="137"/>
      <c r="G121" s="121" t="s">
        <v>0</v>
      </c>
      <c r="H121" s="123" t="s">
        <v>8</v>
      </c>
      <c r="I121" s="123"/>
      <c r="J121" s="123"/>
      <c r="K121" s="123"/>
      <c r="L121" s="137"/>
    </row>
    <row r="122" spans="2:12" ht="15.75">
      <c r="B122" s="137"/>
      <c r="C122" s="137"/>
      <c r="D122" s="137"/>
      <c r="E122" s="137"/>
      <c r="F122" s="137"/>
      <c r="G122" s="122"/>
      <c r="H122" s="27">
        <v>2015</v>
      </c>
      <c r="I122" s="27">
        <v>2016</v>
      </c>
      <c r="J122" s="27">
        <v>2017</v>
      </c>
      <c r="K122" s="27">
        <v>2018</v>
      </c>
      <c r="L122" s="137"/>
    </row>
    <row r="123" spans="2:12" ht="15.75" customHeight="1">
      <c r="B123" s="26">
        <v>1</v>
      </c>
      <c r="C123" s="26">
        <v>2</v>
      </c>
      <c r="D123" s="26">
        <v>3</v>
      </c>
      <c r="E123" s="26">
        <v>4</v>
      </c>
      <c r="F123" s="26">
        <v>5</v>
      </c>
      <c r="G123" s="27">
        <v>6</v>
      </c>
      <c r="H123" s="27">
        <v>7</v>
      </c>
      <c r="I123" s="27">
        <v>8</v>
      </c>
      <c r="J123" s="27">
        <v>9</v>
      </c>
      <c r="K123" s="27">
        <v>10</v>
      </c>
      <c r="L123" s="26">
        <v>11</v>
      </c>
    </row>
    <row r="124" spans="2:12" ht="15.75">
      <c r="B124" s="124"/>
      <c r="C124" s="125"/>
      <c r="D124" s="125"/>
      <c r="E124" s="125"/>
      <c r="F124" s="125"/>
      <c r="G124" s="125"/>
      <c r="H124" s="125"/>
      <c r="I124" s="125"/>
      <c r="J124" s="125"/>
      <c r="K124" s="125"/>
      <c r="L124" s="126"/>
    </row>
    <row r="125" spans="2:12" ht="2.25" hidden="1" customHeight="1">
      <c r="B125" s="111"/>
      <c r="C125" s="113"/>
      <c r="D125" s="115"/>
      <c r="E125" s="117"/>
      <c r="F125" s="46"/>
      <c r="G125" s="46"/>
      <c r="H125" s="46"/>
      <c r="I125" s="46"/>
      <c r="J125" s="46"/>
      <c r="K125" s="46"/>
      <c r="L125" s="119"/>
    </row>
    <row r="126" spans="2:12" ht="15.75" hidden="1">
      <c r="B126" s="111"/>
      <c r="C126" s="127"/>
      <c r="D126" s="127"/>
      <c r="E126" s="117"/>
      <c r="F126" s="46"/>
      <c r="G126" s="46"/>
      <c r="H126" s="46"/>
      <c r="I126" s="46"/>
      <c r="J126" s="46"/>
      <c r="K126" s="46"/>
      <c r="L126" s="119"/>
    </row>
    <row r="127" spans="2:12" ht="15.75" hidden="1">
      <c r="B127" s="61"/>
      <c r="C127" s="29"/>
      <c r="D127" s="29"/>
      <c r="E127" s="29"/>
      <c r="F127" s="29"/>
      <c r="G127" s="29"/>
      <c r="H127" s="29"/>
      <c r="I127" s="29"/>
      <c r="J127" s="29"/>
      <c r="K127" s="29"/>
      <c r="L127" s="62"/>
    </row>
    <row r="128" spans="2:12" ht="15.75" hidden="1" customHeight="1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5"/>
    </row>
    <row r="129" spans="2:12" ht="15.75" hidden="1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8"/>
    </row>
    <row r="130" spans="2:12" ht="15.75" hidden="1" customHeight="1">
      <c r="B130" s="111"/>
      <c r="C130" s="113"/>
      <c r="D130" s="115"/>
      <c r="E130" s="117"/>
      <c r="F130" s="46"/>
      <c r="G130" s="46"/>
      <c r="H130" s="46"/>
      <c r="I130" s="46"/>
      <c r="J130" s="46"/>
      <c r="K130" s="46"/>
      <c r="L130" s="119"/>
    </row>
    <row r="131" spans="2:12" ht="15.75" hidden="1">
      <c r="B131" s="112"/>
      <c r="C131" s="114"/>
      <c r="D131" s="116"/>
      <c r="E131" s="118"/>
      <c r="F131" s="55"/>
      <c r="G131" s="55"/>
      <c r="H131" s="55"/>
      <c r="I131" s="55"/>
      <c r="J131" s="55"/>
      <c r="K131" s="55"/>
      <c r="L131" s="120"/>
    </row>
    <row r="132" spans="2:12" ht="15.75" customHeight="1">
      <c r="B132" s="71"/>
      <c r="C132" s="72"/>
      <c r="D132" s="72"/>
      <c r="E132" s="72"/>
      <c r="F132" s="72"/>
      <c r="G132" s="72"/>
      <c r="H132" s="72"/>
      <c r="I132" s="72"/>
      <c r="J132" s="72"/>
      <c r="K132" s="72"/>
      <c r="L132" s="73"/>
    </row>
    <row r="133" spans="2:12" ht="15.75" customHeight="1">
      <c r="B133" s="100" t="s">
        <v>45</v>
      </c>
      <c r="C133" s="109"/>
      <c r="D133" s="109"/>
      <c r="E133" s="109"/>
      <c r="F133" s="109"/>
      <c r="G133" s="109"/>
      <c r="H133" s="109"/>
      <c r="I133" s="109"/>
      <c r="J133" s="109"/>
      <c r="K133" s="109"/>
      <c r="L133" s="110"/>
    </row>
    <row r="134" spans="2:12" ht="15" customHeight="1">
      <c r="B134" s="97">
        <v>3</v>
      </c>
      <c r="C134" s="93" t="s">
        <v>46</v>
      </c>
      <c r="D134" s="87" t="s">
        <v>73</v>
      </c>
      <c r="E134" s="101" t="s">
        <v>12</v>
      </c>
      <c r="F134" s="93" t="s">
        <v>48</v>
      </c>
      <c r="G134" s="87">
        <f>SUM(H134:K134)</f>
        <v>0</v>
      </c>
      <c r="H134" s="87">
        <f>SUM(I134:L134)</f>
        <v>0</v>
      </c>
      <c r="I134" s="87">
        <f>SUM(J134:M134)</f>
        <v>0</v>
      </c>
      <c r="J134" s="87">
        <f>SUM(K134:N134)</f>
        <v>0</v>
      </c>
      <c r="K134" s="87">
        <f>SUM(L134:O134)</f>
        <v>0</v>
      </c>
      <c r="L134" s="93" t="s">
        <v>47</v>
      </c>
    </row>
    <row r="135" spans="2:12" ht="54" customHeight="1">
      <c r="B135" s="99"/>
      <c r="C135" s="94"/>
      <c r="D135" s="88"/>
      <c r="E135" s="102"/>
      <c r="F135" s="94"/>
      <c r="G135" s="88"/>
      <c r="H135" s="88"/>
      <c r="I135" s="88"/>
      <c r="J135" s="88"/>
      <c r="K135" s="88"/>
      <c r="L135" s="94"/>
    </row>
    <row r="136" spans="2:12" ht="15.75" customHeight="1">
      <c r="B136" s="74"/>
      <c r="C136" s="65"/>
      <c r="D136" s="65"/>
      <c r="E136" s="65"/>
      <c r="F136" s="65"/>
      <c r="G136" s="65"/>
      <c r="H136" s="65"/>
      <c r="I136" s="65"/>
      <c r="J136" s="65"/>
      <c r="K136" s="65"/>
      <c r="L136" s="66"/>
    </row>
    <row r="137" spans="2:12" ht="15.75" customHeight="1">
      <c r="B137" s="100" t="s">
        <v>49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1"/>
    </row>
    <row r="138" spans="2:12" ht="31.5" customHeight="1">
      <c r="B138" s="96">
        <v>1</v>
      </c>
      <c r="C138" s="85" t="s">
        <v>50</v>
      </c>
      <c r="D138" s="87" t="s">
        <v>73</v>
      </c>
      <c r="E138" s="89" t="s">
        <v>12</v>
      </c>
      <c r="F138" s="28" t="s">
        <v>15</v>
      </c>
      <c r="G138" s="28">
        <f>SUM(H138:K138)</f>
        <v>276</v>
      </c>
      <c r="H138" s="28">
        <f>H139</f>
        <v>69</v>
      </c>
      <c r="I138" s="28">
        <f>I139</f>
        <v>69</v>
      </c>
      <c r="J138" s="28">
        <f>J139</f>
        <v>69</v>
      </c>
      <c r="K138" s="28">
        <f>K139</f>
        <v>69</v>
      </c>
      <c r="L138" s="85" t="s">
        <v>51</v>
      </c>
    </row>
    <row r="139" spans="2:12" ht="69" customHeight="1">
      <c r="B139" s="96"/>
      <c r="C139" s="86"/>
      <c r="D139" s="88"/>
      <c r="E139" s="89"/>
      <c r="F139" s="28" t="s">
        <v>13</v>
      </c>
      <c r="G139" s="28">
        <f>SUM(H139:K139)</f>
        <v>276</v>
      </c>
      <c r="H139" s="28">
        <v>69</v>
      </c>
      <c r="I139" s="28">
        <v>69</v>
      </c>
      <c r="J139" s="28">
        <v>69</v>
      </c>
      <c r="K139" s="28">
        <v>69</v>
      </c>
      <c r="L139" s="85"/>
    </row>
    <row r="140" spans="2:12" ht="15.75" customHeight="1">
      <c r="B140" s="74"/>
      <c r="C140" s="65"/>
      <c r="D140" s="65"/>
      <c r="E140" s="65"/>
      <c r="F140" s="65"/>
      <c r="G140" s="65"/>
      <c r="H140" s="65"/>
      <c r="I140" s="65"/>
      <c r="J140" s="65"/>
      <c r="K140" s="65"/>
      <c r="L140" s="66"/>
    </row>
    <row r="141" spans="2:12" ht="15.75" customHeight="1">
      <c r="B141" s="74"/>
      <c r="C141" s="90" t="s">
        <v>60</v>
      </c>
      <c r="D141" s="90"/>
      <c r="E141" s="90"/>
      <c r="F141" s="90"/>
      <c r="G141" s="90"/>
      <c r="H141" s="90"/>
      <c r="I141" s="90"/>
      <c r="J141" s="90"/>
      <c r="K141" s="90"/>
      <c r="L141" s="91"/>
    </row>
    <row r="142" spans="2:12" ht="67.5" customHeight="1">
      <c r="B142" s="97">
        <v>1</v>
      </c>
      <c r="C142" s="32" t="s">
        <v>52</v>
      </c>
      <c r="D142" s="87" t="s">
        <v>73</v>
      </c>
      <c r="E142" s="87" t="s">
        <v>12</v>
      </c>
      <c r="F142" s="28" t="s">
        <v>15</v>
      </c>
      <c r="G142" s="28">
        <f>SUM(H142:K142)</f>
        <v>10282.699999999999</v>
      </c>
      <c r="H142" s="28">
        <f>H143+H144+H145</f>
        <v>3460.7000000000003</v>
      </c>
      <c r="I142" s="28">
        <f>I143+I144+I145</f>
        <v>2266.3999999999996</v>
      </c>
      <c r="J142" s="28">
        <f>J143+J144+J145</f>
        <v>2277.7999999999997</v>
      </c>
      <c r="K142" s="28">
        <f>K143+K144+K145</f>
        <v>2277.7999999999997</v>
      </c>
      <c r="L142" s="85" t="s">
        <v>68</v>
      </c>
    </row>
    <row r="143" spans="2:12" ht="31.5" customHeight="1">
      <c r="B143" s="98"/>
      <c r="C143" s="33" t="s">
        <v>17</v>
      </c>
      <c r="D143" s="95"/>
      <c r="E143" s="95"/>
      <c r="F143" s="28" t="s">
        <v>13</v>
      </c>
      <c r="G143" s="28">
        <f>SUM(H143:K143)</f>
        <v>892.80000000000007</v>
      </c>
      <c r="H143" s="28">
        <v>232.4</v>
      </c>
      <c r="I143" s="28">
        <v>213.2</v>
      </c>
      <c r="J143" s="28">
        <v>223.6</v>
      </c>
      <c r="K143" s="28">
        <v>223.6</v>
      </c>
      <c r="L143" s="85"/>
    </row>
    <row r="144" spans="2:12" ht="31.5" customHeight="1">
      <c r="B144" s="98"/>
      <c r="C144" s="93" t="s">
        <v>18</v>
      </c>
      <c r="D144" s="95"/>
      <c r="E144" s="95"/>
      <c r="F144" s="28" t="s">
        <v>13</v>
      </c>
      <c r="G144" s="28">
        <f>SUM(H144:K144)</f>
        <v>9180.9</v>
      </c>
      <c r="H144" s="28">
        <v>3027.3</v>
      </c>
      <c r="I144" s="28">
        <v>2051.1999999999998</v>
      </c>
      <c r="J144" s="28">
        <v>2051.1999999999998</v>
      </c>
      <c r="K144" s="28">
        <v>2051.1999999999998</v>
      </c>
      <c r="L144" s="85"/>
    </row>
    <row r="145" spans="2:12" ht="31.5" customHeight="1">
      <c r="B145" s="99"/>
      <c r="C145" s="94"/>
      <c r="D145" s="88"/>
      <c r="E145" s="88"/>
      <c r="F145" s="28" t="s">
        <v>14</v>
      </c>
      <c r="G145" s="28">
        <f>H145+I145+J145+K145</f>
        <v>209</v>
      </c>
      <c r="H145" s="28">
        <v>201</v>
      </c>
      <c r="I145" s="28">
        <v>2</v>
      </c>
      <c r="J145" s="28">
        <v>3</v>
      </c>
      <c r="K145" s="28">
        <v>3</v>
      </c>
      <c r="L145" s="85"/>
    </row>
    <row r="146" spans="2:12" ht="15.75" customHeight="1">
      <c r="B146" s="92" t="s">
        <v>67</v>
      </c>
      <c r="C146" s="92"/>
      <c r="D146" s="92"/>
      <c r="E146" s="92"/>
      <c r="F146" s="92"/>
      <c r="G146" s="28">
        <f>SUM(H146:K146)</f>
        <v>10558.699999999999</v>
      </c>
      <c r="H146" s="28">
        <f>H147+H145</f>
        <v>3529.7000000000003</v>
      </c>
      <c r="I146" s="28">
        <f>I147+I145</f>
        <v>2335.3999999999996</v>
      </c>
      <c r="J146" s="28">
        <f>J147+J145</f>
        <v>2346.7999999999997</v>
      </c>
      <c r="K146" s="28">
        <f>K147+K145</f>
        <v>2346.7999999999997</v>
      </c>
      <c r="L146" s="85"/>
    </row>
    <row r="147" spans="2:12" ht="15.75" customHeight="1">
      <c r="B147" s="92" t="s">
        <v>13</v>
      </c>
      <c r="C147" s="92"/>
      <c r="D147" s="92"/>
      <c r="E147" s="92"/>
      <c r="F147" s="92"/>
      <c r="G147" s="28">
        <f>SUM(H147:K147)</f>
        <v>10349.699999999999</v>
      </c>
      <c r="H147" s="28">
        <f>H131+H139+H143+H144</f>
        <v>3328.7000000000003</v>
      </c>
      <c r="I147" s="28">
        <f>I131+I139+I143+I144</f>
        <v>2333.3999999999996</v>
      </c>
      <c r="J147" s="28">
        <f>J131+J139+J143+J144</f>
        <v>2343.7999999999997</v>
      </c>
      <c r="K147" s="28">
        <f>K131+K139+K143+K144</f>
        <v>2343.7999999999997</v>
      </c>
      <c r="L147" s="85"/>
    </row>
    <row r="148" spans="2:12" ht="15.75" customHeight="1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</row>
    <row r="149" spans="2:12" ht="15.75" customHeight="1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</row>
    <row r="150" spans="2:12" ht="15.75" customHeight="1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</row>
    <row r="151" spans="2:12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</row>
    <row r="152" spans="2:12" ht="15.75" customHeight="1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</row>
    <row r="153" spans="2:12" ht="110.25" customHeight="1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</row>
    <row r="154" spans="2:12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</row>
    <row r="155" spans="2:12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</row>
    <row r="156" spans="2:12" ht="15.75" customHeight="1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</row>
    <row r="157" spans="2:12" ht="15.75" customHeight="1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</row>
    <row r="158" spans="2:12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</row>
    <row r="159" spans="2:12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</row>
    <row r="160" spans="2:12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</row>
    <row r="161" spans="2:12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</row>
    <row r="162" spans="2:12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</row>
    <row r="163" spans="2:12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</row>
    <row r="164" spans="2:12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</row>
    <row r="165" spans="2:12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</row>
    <row r="166" spans="2:12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</row>
  </sheetData>
  <mergeCells count="178">
    <mergeCell ref="L12:L14"/>
    <mergeCell ref="G13:G14"/>
    <mergeCell ref="B10:L10"/>
    <mergeCell ref="G12:K12"/>
    <mergeCell ref="C12:C14"/>
    <mergeCell ref="B12:B14"/>
    <mergeCell ref="D12:D14"/>
    <mergeCell ref="H13:K13"/>
    <mergeCell ref="I1:L5"/>
    <mergeCell ref="B6:L6"/>
    <mergeCell ref="F12:F14"/>
    <mergeCell ref="E12:E14"/>
    <mergeCell ref="B8:L8"/>
    <mergeCell ref="B7:L7"/>
    <mergeCell ref="B17:L17"/>
    <mergeCell ref="E29:E32"/>
    <mergeCell ref="D29:D32"/>
    <mergeCell ref="B28:L28"/>
    <mergeCell ref="B24:B26"/>
    <mergeCell ref="B23:L23"/>
    <mergeCell ref="E24:E26"/>
    <mergeCell ref="C24:C26"/>
    <mergeCell ref="B19:L19"/>
    <mergeCell ref="B36:F36"/>
    <mergeCell ref="B37:F37"/>
    <mergeCell ref="B39:F39"/>
    <mergeCell ref="L29:L39"/>
    <mergeCell ref="B29:B32"/>
    <mergeCell ref="C31:C32"/>
    <mergeCell ref="B38:F38"/>
    <mergeCell ref="B44:B46"/>
    <mergeCell ref="C44:C46"/>
    <mergeCell ref="L52:L54"/>
    <mergeCell ref="B42:L42"/>
    <mergeCell ref="L24:L26"/>
    <mergeCell ref="B22:L22"/>
    <mergeCell ref="D24:D26"/>
    <mergeCell ref="B52:B54"/>
    <mergeCell ref="C52:C54"/>
    <mergeCell ref="B35:F35"/>
    <mergeCell ref="D49:D51"/>
    <mergeCell ref="E49:E51"/>
    <mergeCell ref="L49:L51"/>
    <mergeCell ref="L44:L46"/>
    <mergeCell ref="D44:D46"/>
    <mergeCell ref="E44:E46"/>
    <mergeCell ref="F44:F46"/>
    <mergeCell ref="G44:K44"/>
    <mergeCell ref="D52:D54"/>
    <mergeCell ref="E52:E54"/>
    <mergeCell ref="B57:L57"/>
    <mergeCell ref="G45:G46"/>
    <mergeCell ref="H45:K45"/>
    <mergeCell ref="B48:L48"/>
    <mergeCell ref="B49:B51"/>
    <mergeCell ref="C49:C51"/>
    <mergeCell ref="B71:L71"/>
    <mergeCell ref="B73:B75"/>
    <mergeCell ref="C73:C75"/>
    <mergeCell ref="D73:D75"/>
    <mergeCell ref="E73:E75"/>
    <mergeCell ref="F73:F75"/>
    <mergeCell ref="G73:K73"/>
    <mergeCell ref="L73:L75"/>
    <mergeCell ref="G74:G75"/>
    <mergeCell ref="H74:K74"/>
    <mergeCell ref="B58:B61"/>
    <mergeCell ref="D58:D61"/>
    <mergeCell ref="E58:E61"/>
    <mergeCell ref="L58:L68"/>
    <mergeCell ref="C60:C61"/>
    <mergeCell ref="B64:F64"/>
    <mergeCell ref="B65:F65"/>
    <mergeCell ref="B66:F66"/>
    <mergeCell ref="B68:F68"/>
    <mergeCell ref="B67:F67"/>
    <mergeCell ref="B77:L77"/>
    <mergeCell ref="L78:L79"/>
    <mergeCell ref="B82:F82"/>
    <mergeCell ref="C78:C80"/>
    <mergeCell ref="D78:D80"/>
    <mergeCell ref="E78:E80"/>
    <mergeCell ref="B78:B80"/>
    <mergeCell ref="G88:K88"/>
    <mergeCell ref="L88:L90"/>
    <mergeCell ref="G89:G90"/>
    <mergeCell ref="H89:K89"/>
    <mergeCell ref="B81:F81"/>
    <mergeCell ref="L81:L83"/>
    <mergeCell ref="B83:F83"/>
    <mergeCell ref="L93:L94"/>
    <mergeCell ref="C95:C96"/>
    <mergeCell ref="L95:L96"/>
    <mergeCell ref="D95:D96"/>
    <mergeCell ref="B86:L86"/>
    <mergeCell ref="B88:B90"/>
    <mergeCell ref="C88:C90"/>
    <mergeCell ref="D88:D90"/>
    <mergeCell ref="E88:E90"/>
    <mergeCell ref="F88:F90"/>
    <mergeCell ref="B97:B98"/>
    <mergeCell ref="C97:C98"/>
    <mergeCell ref="D97:D98"/>
    <mergeCell ref="E97:E98"/>
    <mergeCell ref="B95:B96"/>
    <mergeCell ref="B92:L92"/>
    <mergeCell ref="B93:B94"/>
    <mergeCell ref="C93:C94"/>
    <mergeCell ref="D93:D94"/>
    <mergeCell ref="E93:E94"/>
    <mergeCell ref="E95:E96"/>
    <mergeCell ref="L97:L98"/>
    <mergeCell ref="B107:B110"/>
    <mergeCell ref="D107:D110"/>
    <mergeCell ref="E107:E110"/>
    <mergeCell ref="L107:L115"/>
    <mergeCell ref="C109:C110"/>
    <mergeCell ref="B112:F112"/>
    <mergeCell ref="B113:F113"/>
    <mergeCell ref="B115:F115"/>
    <mergeCell ref="L120:L122"/>
    <mergeCell ref="B100:L100"/>
    <mergeCell ref="B101:L101"/>
    <mergeCell ref="B102:B104"/>
    <mergeCell ref="C102:C104"/>
    <mergeCell ref="D102:D104"/>
    <mergeCell ref="E102:E104"/>
    <mergeCell ref="L102:L104"/>
    <mergeCell ref="L125:L126"/>
    <mergeCell ref="B114:F114"/>
    <mergeCell ref="B106:L106"/>
    <mergeCell ref="B118:L118"/>
    <mergeCell ref="B120:B122"/>
    <mergeCell ref="C120:C122"/>
    <mergeCell ref="D120:D122"/>
    <mergeCell ref="E120:E122"/>
    <mergeCell ref="F120:F122"/>
    <mergeCell ref="G120:K120"/>
    <mergeCell ref="D130:D131"/>
    <mergeCell ref="E130:E131"/>
    <mergeCell ref="L130:L131"/>
    <mergeCell ref="G121:G122"/>
    <mergeCell ref="H121:K121"/>
    <mergeCell ref="B124:L124"/>
    <mergeCell ref="B125:B126"/>
    <mergeCell ref="C125:C126"/>
    <mergeCell ref="D125:D126"/>
    <mergeCell ref="E125:E126"/>
    <mergeCell ref="H134:H135"/>
    <mergeCell ref="B134:B135"/>
    <mergeCell ref="C134:C135"/>
    <mergeCell ref="D134:D135"/>
    <mergeCell ref="E134:E135"/>
    <mergeCell ref="B128:L128"/>
    <mergeCell ref="B129:L129"/>
    <mergeCell ref="B133:L133"/>
    <mergeCell ref="B130:B131"/>
    <mergeCell ref="C130:C131"/>
    <mergeCell ref="B138:B139"/>
    <mergeCell ref="E142:E145"/>
    <mergeCell ref="B142:B145"/>
    <mergeCell ref="L134:L135"/>
    <mergeCell ref="I134:I135"/>
    <mergeCell ref="J134:J135"/>
    <mergeCell ref="B137:L137"/>
    <mergeCell ref="F134:F135"/>
    <mergeCell ref="G134:G135"/>
    <mergeCell ref="K134:K135"/>
    <mergeCell ref="C138:C139"/>
    <mergeCell ref="D138:D139"/>
    <mergeCell ref="E138:E139"/>
    <mergeCell ref="L138:L139"/>
    <mergeCell ref="C141:L141"/>
    <mergeCell ref="L142:L147"/>
    <mergeCell ref="B146:F146"/>
    <mergeCell ref="B147:F147"/>
    <mergeCell ref="C144:C145"/>
    <mergeCell ref="D142:D145"/>
  </mergeCells>
  <phoneticPr fontId="5" type="noConversion"/>
  <pageMargins left="0.31496062992125984" right="0.31496062992125984" top="0.35433070866141736" bottom="0.15748031496062992" header="0.31496062992125984" footer="0.31496062992125984"/>
  <pageSetup paperSize="9" scale="50" orientation="portrait" horizontalDpi="180" verticalDpi="180" r:id="rId1"/>
  <rowBreaks count="2" manualBreakCount="2">
    <brk id="51" max="16383" man="1"/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147"/>
  <sheetViews>
    <sheetView zoomScale="86" zoomScaleNormal="86" zoomScaleSheetLayoutView="106" workbookViewId="0">
      <selection activeCell="B6" sqref="B6:L29"/>
    </sheetView>
  </sheetViews>
  <sheetFormatPr defaultRowHeight="15"/>
  <cols>
    <col min="1" max="1" width="3.140625" customWidth="1"/>
    <col min="2" max="2" width="5.7109375" customWidth="1"/>
    <col min="3" max="3" width="19.85546875" customWidth="1"/>
    <col min="4" max="4" width="16.5703125" customWidth="1"/>
    <col min="5" max="5" width="9" customWidth="1"/>
    <col min="6" max="6" width="17.7109375" customWidth="1"/>
    <col min="7" max="7" width="10.7109375" customWidth="1"/>
    <col min="8" max="8" width="13.7109375" customWidth="1"/>
    <col min="9" max="9" width="12.85546875" customWidth="1"/>
    <col min="10" max="10" width="10.7109375" customWidth="1"/>
    <col min="11" max="11" width="10.85546875" customWidth="1"/>
    <col min="12" max="12" width="22.5703125" customWidth="1"/>
  </cols>
  <sheetData>
    <row r="1" spans="2:12" ht="15" customHeight="1">
      <c r="H1" s="166"/>
      <c r="I1" s="166"/>
      <c r="J1" s="166"/>
      <c r="K1" s="166"/>
      <c r="L1" s="166"/>
    </row>
    <row r="2" spans="2:12">
      <c r="H2" s="166"/>
      <c r="I2" s="166"/>
      <c r="J2" s="166"/>
      <c r="K2" s="166"/>
      <c r="L2" s="166"/>
    </row>
    <row r="3" spans="2:12" ht="13.5" customHeight="1">
      <c r="H3" s="166"/>
      <c r="I3" s="166"/>
      <c r="J3" s="166"/>
      <c r="K3" s="166"/>
      <c r="L3" s="166"/>
    </row>
    <row r="4" spans="2:12" ht="20.25" customHeight="1">
      <c r="H4" s="166"/>
      <c r="I4" s="166"/>
      <c r="J4" s="166"/>
      <c r="K4" s="166"/>
      <c r="L4" s="166"/>
    </row>
    <row r="5" spans="2:12" ht="21.75" customHeight="1">
      <c r="H5" s="23"/>
      <c r="I5" s="23"/>
      <c r="J5" s="23"/>
      <c r="K5" s="23"/>
      <c r="L5" s="23"/>
    </row>
    <row r="6" spans="2:12" ht="49.5" customHeight="1">
      <c r="B6" s="173" t="s">
        <v>22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2:12" ht="15.75" hidden="1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30" customHeight="1">
      <c r="B8" s="160" t="s">
        <v>2</v>
      </c>
      <c r="C8" s="160" t="s">
        <v>3</v>
      </c>
      <c r="D8" s="160" t="s">
        <v>4</v>
      </c>
      <c r="E8" s="160" t="s">
        <v>5</v>
      </c>
      <c r="F8" s="160" t="s">
        <v>9</v>
      </c>
      <c r="G8" s="160" t="s">
        <v>6</v>
      </c>
      <c r="H8" s="160"/>
      <c r="I8" s="160"/>
      <c r="J8" s="160"/>
      <c r="K8" s="160"/>
      <c r="L8" s="160" t="s">
        <v>7</v>
      </c>
    </row>
    <row r="9" spans="2:12" ht="15.75">
      <c r="B9" s="160"/>
      <c r="C9" s="160"/>
      <c r="D9" s="160"/>
      <c r="E9" s="160"/>
      <c r="F9" s="160"/>
      <c r="G9" s="164" t="s">
        <v>0</v>
      </c>
      <c r="H9" s="179" t="s">
        <v>8</v>
      </c>
      <c r="I9" s="179"/>
      <c r="J9" s="179"/>
      <c r="K9" s="179"/>
      <c r="L9" s="160"/>
    </row>
    <row r="10" spans="2:12" ht="15.75">
      <c r="B10" s="160"/>
      <c r="C10" s="160"/>
      <c r="D10" s="160"/>
      <c r="E10" s="160"/>
      <c r="F10" s="160"/>
      <c r="G10" s="165"/>
      <c r="H10" s="3">
        <v>2015</v>
      </c>
      <c r="I10" s="3">
        <v>2016</v>
      </c>
      <c r="J10" s="3">
        <v>2017</v>
      </c>
      <c r="K10" s="3">
        <v>2018</v>
      </c>
      <c r="L10" s="160"/>
    </row>
    <row r="11" spans="2:12" ht="15.7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3">
        <v>6</v>
      </c>
      <c r="H11" s="3">
        <v>7</v>
      </c>
      <c r="I11" s="3">
        <v>8</v>
      </c>
      <c r="J11" s="3">
        <v>9</v>
      </c>
      <c r="K11" s="3">
        <v>10</v>
      </c>
      <c r="L11" s="4">
        <v>11</v>
      </c>
    </row>
    <row r="12" spans="2:12" ht="39" customHeight="1">
      <c r="B12" s="161" t="s">
        <v>23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3"/>
    </row>
    <row r="13" spans="2:12" ht="31.5" customHeight="1">
      <c r="B13" s="167">
        <v>1</v>
      </c>
      <c r="C13" s="170" t="s">
        <v>24</v>
      </c>
      <c r="D13" s="176" t="s">
        <v>25</v>
      </c>
      <c r="E13" s="183" t="s">
        <v>12</v>
      </c>
      <c r="F13" s="2" t="s">
        <v>15</v>
      </c>
      <c r="G13" s="2">
        <f t="shared" ref="G13:G18" si="0">SUM(H13:K13)</f>
        <v>400</v>
      </c>
      <c r="H13" s="2">
        <f>H14+H15</f>
        <v>100</v>
      </c>
      <c r="I13" s="2">
        <f>I14+I15</f>
        <v>100</v>
      </c>
      <c r="J13" s="2">
        <f>J14+J15</f>
        <v>100</v>
      </c>
      <c r="K13" s="2">
        <f>K14+K15</f>
        <v>100</v>
      </c>
      <c r="L13" s="175" t="s">
        <v>31</v>
      </c>
    </row>
    <row r="14" spans="2:12" ht="31.5">
      <c r="B14" s="168"/>
      <c r="C14" s="171"/>
      <c r="D14" s="177"/>
      <c r="E14" s="184"/>
      <c r="F14" s="2" t="s">
        <v>27</v>
      </c>
      <c r="G14" s="10">
        <f t="shared" si="0"/>
        <v>0</v>
      </c>
      <c r="H14" s="18">
        <v>0</v>
      </c>
      <c r="I14" s="18">
        <v>0</v>
      </c>
      <c r="J14" s="18">
        <v>0</v>
      </c>
      <c r="K14" s="18">
        <v>0</v>
      </c>
      <c r="L14" s="175"/>
    </row>
    <row r="15" spans="2:12" ht="47.25">
      <c r="B15" s="169"/>
      <c r="C15" s="172"/>
      <c r="D15" s="178"/>
      <c r="E15" s="185"/>
      <c r="F15" s="2" t="s">
        <v>13</v>
      </c>
      <c r="G15" s="10">
        <f t="shared" si="0"/>
        <v>400</v>
      </c>
      <c r="H15" s="6">
        <v>100</v>
      </c>
      <c r="I15" s="6">
        <v>100</v>
      </c>
      <c r="J15" s="6">
        <v>100</v>
      </c>
      <c r="K15" s="6">
        <v>100</v>
      </c>
      <c r="L15" s="175"/>
    </row>
    <row r="16" spans="2:12" ht="31.5" customHeight="1">
      <c r="B16" s="167">
        <v>2</v>
      </c>
      <c r="C16" s="170" t="s">
        <v>26</v>
      </c>
      <c r="D16" s="176" t="s">
        <v>25</v>
      </c>
      <c r="E16" s="183" t="s">
        <v>12</v>
      </c>
      <c r="F16" s="2" t="s">
        <v>15</v>
      </c>
      <c r="G16" s="2">
        <f t="shared" si="0"/>
        <v>600</v>
      </c>
      <c r="H16" s="2">
        <f>H17+H18</f>
        <v>150</v>
      </c>
      <c r="I16" s="2">
        <f>I17+I18</f>
        <v>150</v>
      </c>
      <c r="J16" s="2">
        <f>J17+J18</f>
        <v>150</v>
      </c>
      <c r="K16" s="2">
        <f>K17+K18</f>
        <v>150</v>
      </c>
      <c r="L16" s="175" t="s">
        <v>30</v>
      </c>
    </row>
    <row r="17" spans="2:12" ht="31.5">
      <c r="B17" s="168"/>
      <c r="C17" s="171"/>
      <c r="D17" s="177"/>
      <c r="E17" s="184"/>
      <c r="F17" s="2" t="s">
        <v>27</v>
      </c>
      <c r="G17" s="10">
        <f t="shared" si="0"/>
        <v>0</v>
      </c>
      <c r="H17" s="18">
        <v>0</v>
      </c>
      <c r="I17" s="18">
        <v>0</v>
      </c>
      <c r="J17" s="18">
        <v>0</v>
      </c>
      <c r="K17" s="18">
        <v>0</v>
      </c>
      <c r="L17" s="175"/>
    </row>
    <row r="18" spans="2:12" ht="47.25">
      <c r="B18" s="169"/>
      <c r="C18" s="172"/>
      <c r="D18" s="178"/>
      <c r="E18" s="185"/>
      <c r="F18" s="2" t="s">
        <v>13</v>
      </c>
      <c r="G18" s="10">
        <f t="shared" si="0"/>
        <v>600</v>
      </c>
      <c r="H18" s="6">
        <v>150</v>
      </c>
      <c r="I18" s="6">
        <v>150</v>
      </c>
      <c r="J18" s="6">
        <v>150</v>
      </c>
      <c r="K18" s="6">
        <v>150</v>
      </c>
      <c r="L18" s="175"/>
    </row>
    <row r="19" spans="2:12" ht="7.5" customHeight="1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2:12" ht="15.75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</row>
    <row r="21" spans="2:12" ht="65.25" customHeight="1">
      <c r="B21" s="180" t="s">
        <v>28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2"/>
    </row>
    <row r="22" spans="2:12" ht="81" customHeight="1">
      <c r="B22" s="167">
        <v>1</v>
      </c>
      <c r="C22" s="8" t="s">
        <v>29</v>
      </c>
      <c r="D22" s="176" t="s">
        <v>25</v>
      </c>
      <c r="E22" s="176" t="s">
        <v>12</v>
      </c>
      <c r="F22" s="2" t="s">
        <v>15</v>
      </c>
      <c r="G22" s="2">
        <f t="shared" ref="G22:G29" si="1">SUM(H22:K22)</f>
        <v>45526.9</v>
      </c>
      <c r="H22" s="2">
        <f>H23+H24+H25</f>
        <v>11390.4</v>
      </c>
      <c r="I22" s="2">
        <f>I23+I24+I25</f>
        <v>11365.5</v>
      </c>
      <c r="J22" s="2">
        <f>J23+J24+J25</f>
        <v>11385.5</v>
      </c>
      <c r="K22" s="2">
        <f>K23+K24+K25</f>
        <v>11385.5</v>
      </c>
      <c r="L22" s="170" t="s">
        <v>61</v>
      </c>
    </row>
    <row r="23" spans="2:12" ht="48" customHeight="1">
      <c r="B23" s="168"/>
      <c r="C23" s="9" t="s">
        <v>17</v>
      </c>
      <c r="D23" s="177"/>
      <c r="E23" s="177"/>
      <c r="F23" s="2" t="s">
        <v>13</v>
      </c>
      <c r="G23" s="2">
        <f t="shared" si="1"/>
        <v>1686.4</v>
      </c>
      <c r="H23" s="6">
        <v>393.6</v>
      </c>
      <c r="I23" s="6">
        <v>417.6</v>
      </c>
      <c r="J23" s="6">
        <v>437.6</v>
      </c>
      <c r="K23" s="6">
        <v>437.6</v>
      </c>
      <c r="L23" s="171"/>
    </row>
    <row r="24" spans="2:12" ht="45.75" customHeight="1">
      <c r="B24" s="168"/>
      <c r="C24" s="170" t="s">
        <v>18</v>
      </c>
      <c r="D24" s="177"/>
      <c r="E24" s="177"/>
      <c r="F24" s="2" t="s">
        <v>13</v>
      </c>
      <c r="G24" s="2">
        <f t="shared" si="1"/>
        <v>42640.5</v>
      </c>
      <c r="H24" s="6">
        <v>10696.8</v>
      </c>
      <c r="I24" s="6">
        <v>10647.9</v>
      </c>
      <c r="J24" s="6">
        <v>10647.9</v>
      </c>
      <c r="K24" s="6">
        <v>10647.9</v>
      </c>
      <c r="L24" s="171"/>
    </row>
    <row r="25" spans="2:12" ht="33" customHeight="1">
      <c r="B25" s="169"/>
      <c r="C25" s="172"/>
      <c r="D25" s="178"/>
      <c r="E25" s="178"/>
      <c r="F25" s="2" t="s">
        <v>14</v>
      </c>
      <c r="G25" s="2">
        <f t="shared" si="1"/>
        <v>1200</v>
      </c>
      <c r="H25" s="19">
        <v>300</v>
      </c>
      <c r="I25" s="19">
        <v>300</v>
      </c>
      <c r="J25" s="19">
        <v>300</v>
      </c>
      <c r="K25" s="19">
        <v>300</v>
      </c>
      <c r="L25" s="171"/>
    </row>
    <row r="26" spans="2:12" ht="15.75">
      <c r="B26" s="189" t="s">
        <v>59</v>
      </c>
      <c r="C26" s="189"/>
      <c r="D26" s="189"/>
      <c r="E26" s="189"/>
      <c r="F26" s="189"/>
      <c r="G26" s="2">
        <f t="shared" si="1"/>
        <v>46526.9</v>
      </c>
      <c r="H26" s="2">
        <f>H27+H28+H29</f>
        <v>11640.4</v>
      </c>
      <c r="I26" s="2">
        <f>I27+I28+I29</f>
        <v>11615.5</v>
      </c>
      <c r="J26" s="2">
        <f>J27+J28+J29</f>
        <v>11635.5</v>
      </c>
      <c r="K26" s="2">
        <f>K27+K28+K29</f>
        <v>11635.5</v>
      </c>
      <c r="L26" s="171"/>
    </row>
    <row r="27" spans="2:12" ht="15.75">
      <c r="B27" s="186" t="s">
        <v>27</v>
      </c>
      <c r="C27" s="187"/>
      <c r="D27" s="187"/>
      <c r="E27" s="187"/>
      <c r="F27" s="188"/>
      <c r="G27" s="2">
        <f t="shared" si="1"/>
        <v>0</v>
      </c>
      <c r="H27" s="2">
        <f>H14+H17</f>
        <v>0</v>
      </c>
      <c r="I27" s="2">
        <f>I14+I17</f>
        <v>0</v>
      </c>
      <c r="J27" s="2">
        <f>J14+J17</f>
        <v>0</v>
      </c>
      <c r="K27" s="2">
        <f>K14+K17</f>
        <v>0</v>
      </c>
      <c r="L27" s="171"/>
    </row>
    <row r="28" spans="2:12" ht="15.75">
      <c r="B28" s="189" t="s">
        <v>13</v>
      </c>
      <c r="C28" s="189"/>
      <c r="D28" s="189"/>
      <c r="E28" s="189"/>
      <c r="F28" s="189"/>
      <c r="G28" s="2">
        <f t="shared" si="1"/>
        <v>45326.9</v>
      </c>
      <c r="H28" s="2">
        <f>H15+H18+H23+H24</f>
        <v>11340.4</v>
      </c>
      <c r="I28" s="2">
        <f>I15+I18+I23+I24</f>
        <v>11315.5</v>
      </c>
      <c r="J28" s="2">
        <f>J15+J18+J23+J24</f>
        <v>11335.5</v>
      </c>
      <c r="K28" s="2">
        <f>K15+K18+K23+K24</f>
        <v>11335.5</v>
      </c>
      <c r="L28" s="171"/>
    </row>
    <row r="29" spans="2:12" ht="15.75">
      <c r="B29" s="189" t="s">
        <v>20</v>
      </c>
      <c r="C29" s="189"/>
      <c r="D29" s="189"/>
      <c r="E29" s="189"/>
      <c r="F29" s="189"/>
      <c r="G29" s="2">
        <f t="shared" si="1"/>
        <v>1200</v>
      </c>
      <c r="H29" s="2">
        <f>H25</f>
        <v>300</v>
      </c>
      <c r="I29" s="2">
        <f>I25</f>
        <v>300</v>
      </c>
      <c r="J29" s="2">
        <f>J25</f>
        <v>300</v>
      </c>
      <c r="K29" s="2">
        <f>K25</f>
        <v>300</v>
      </c>
      <c r="L29" s="172"/>
    </row>
    <row r="30" spans="2:12" ht="15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2:12" ht="15.7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2:12" ht="15.7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2:12" ht="15.7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2:12" ht="15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2:12" ht="15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2:12" ht="15.7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2:12" ht="15.7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2:12" ht="15.7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ht="15.7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2:12" ht="15.7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ht="15.7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5.7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2:12" ht="15.7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2:12" ht="15.7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2:12" ht="15.7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2:12" ht="15.7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2:12" ht="15.7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12" ht="15.7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2:12" ht="15.7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2:1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2: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2: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2: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2:1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2:1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2:1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2:1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2:1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2:1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2:1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2:1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2:1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2:1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2:1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2:1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2:1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2:1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2:1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2:1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2:1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2:1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2:1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2:1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2:1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2:1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2:1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2:1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2:1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2:1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2:1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2:1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2:1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2:1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2:1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2:1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2:1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2:1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2:1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2:1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2:1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2:1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2:1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2:1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2:1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2:1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2:1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2:1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2:1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2:1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2:1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2:1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2:1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2:1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2:1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2:1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2:1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2:1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2:1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2:1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2:1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2:1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2:1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2:1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2:1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2:1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2:1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2:12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2:12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2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2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2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2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</sheetData>
  <mergeCells count="32">
    <mergeCell ref="B27:F27"/>
    <mergeCell ref="L22:L29"/>
    <mergeCell ref="C24:C25"/>
    <mergeCell ref="B26:F26"/>
    <mergeCell ref="B28:F28"/>
    <mergeCell ref="B29:F29"/>
    <mergeCell ref="B22:B25"/>
    <mergeCell ref="D22:D25"/>
    <mergeCell ref="E22:E25"/>
    <mergeCell ref="B21:L21"/>
    <mergeCell ref="D16:D18"/>
    <mergeCell ref="E16:E18"/>
    <mergeCell ref="B13:B15"/>
    <mergeCell ref="C13:C15"/>
    <mergeCell ref="L16:L18"/>
    <mergeCell ref="E13:E15"/>
    <mergeCell ref="H1:L4"/>
    <mergeCell ref="B16:B18"/>
    <mergeCell ref="C16:C18"/>
    <mergeCell ref="B6:L6"/>
    <mergeCell ref="B8:B10"/>
    <mergeCell ref="C8:C10"/>
    <mergeCell ref="L13:L15"/>
    <mergeCell ref="D13:D15"/>
    <mergeCell ref="D8:D10"/>
    <mergeCell ref="H9:K9"/>
    <mergeCell ref="E8:E10"/>
    <mergeCell ref="F8:F10"/>
    <mergeCell ref="B12:L12"/>
    <mergeCell ref="G8:K8"/>
    <mergeCell ref="L8:L10"/>
    <mergeCell ref="G9:G10"/>
  </mergeCells>
  <phoneticPr fontId="5" type="noConversion"/>
  <pageMargins left="0.31496062992125984" right="0.31496062992125984" top="0.35433070866141736" bottom="0.15748031496062992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32"/>
  <sheetViews>
    <sheetView zoomScaleNormal="100" zoomScaleSheetLayoutView="106" workbookViewId="0">
      <selection activeCell="B4" sqref="B4:L14"/>
    </sheetView>
  </sheetViews>
  <sheetFormatPr defaultRowHeight="15"/>
  <cols>
    <col min="1" max="1" width="3.140625" customWidth="1"/>
    <col min="2" max="2" width="5.7109375" customWidth="1"/>
    <col min="3" max="3" width="19.85546875" customWidth="1"/>
    <col min="4" max="4" width="16.5703125" customWidth="1"/>
    <col min="5" max="5" width="9" customWidth="1"/>
    <col min="6" max="6" width="17.7109375" customWidth="1"/>
    <col min="7" max="7" width="10.7109375" customWidth="1"/>
    <col min="8" max="8" width="10.42578125" customWidth="1"/>
    <col min="9" max="9" width="11" customWidth="1"/>
    <col min="10" max="10" width="10.7109375" customWidth="1"/>
    <col min="11" max="11" width="10.85546875" customWidth="1"/>
    <col min="12" max="12" width="28.28515625" customWidth="1"/>
  </cols>
  <sheetData>
    <row r="1" spans="2:12" ht="18.75" customHeight="1">
      <c r="H1" s="190"/>
      <c r="I1" s="191"/>
      <c r="J1" s="191"/>
      <c r="K1" s="191"/>
      <c r="L1" s="191"/>
    </row>
    <row r="2" spans="2:12" ht="9" customHeight="1">
      <c r="H2" s="191"/>
      <c r="I2" s="191"/>
      <c r="J2" s="191"/>
      <c r="K2" s="191"/>
      <c r="L2" s="191"/>
    </row>
    <row r="3" spans="2:12" ht="10.5" customHeight="1">
      <c r="H3" s="191"/>
      <c r="I3" s="191"/>
      <c r="J3" s="191"/>
      <c r="K3" s="191"/>
      <c r="L3" s="191"/>
    </row>
    <row r="4" spans="2:12" ht="49.5" customHeight="1">
      <c r="B4" s="173" t="s">
        <v>54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2:12" ht="15.75" hidden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30" customHeight="1">
      <c r="B6" s="160" t="s">
        <v>2</v>
      </c>
      <c r="C6" s="160" t="s">
        <v>3</v>
      </c>
      <c r="D6" s="160" t="s">
        <v>4</v>
      </c>
      <c r="E6" s="160" t="s">
        <v>5</v>
      </c>
      <c r="F6" s="160" t="s">
        <v>9</v>
      </c>
      <c r="G6" s="160" t="s">
        <v>6</v>
      </c>
      <c r="H6" s="160"/>
      <c r="I6" s="160"/>
      <c r="J6" s="160"/>
      <c r="K6" s="160"/>
      <c r="L6" s="160" t="s">
        <v>7</v>
      </c>
    </row>
    <row r="7" spans="2:12" ht="15.75">
      <c r="B7" s="160"/>
      <c r="C7" s="160"/>
      <c r="D7" s="160"/>
      <c r="E7" s="160"/>
      <c r="F7" s="160"/>
      <c r="G7" s="164" t="s">
        <v>0</v>
      </c>
      <c r="H7" s="179" t="s">
        <v>8</v>
      </c>
      <c r="I7" s="179"/>
      <c r="J7" s="179"/>
      <c r="K7" s="179"/>
      <c r="L7" s="160"/>
    </row>
    <row r="8" spans="2:12" ht="15.75">
      <c r="B8" s="160"/>
      <c r="C8" s="160"/>
      <c r="D8" s="160"/>
      <c r="E8" s="160"/>
      <c r="F8" s="160"/>
      <c r="G8" s="165"/>
      <c r="H8" s="3">
        <v>2015</v>
      </c>
      <c r="I8" s="3">
        <v>2016</v>
      </c>
      <c r="J8" s="3">
        <v>2017</v>
      </c>
      <c r="K8" s="3">
        <v>2018</v>
      </c>
      <c r="L8" s="160"/>
    </row>
    <row r="9" spans="2:12" ht="15.75">
      <c r="B9" s="4">
        <v>1</v>
      </c>
      <c r="C9" s="4">
        <v>2</v>
      </c>
      <c r="D9" s="4">
        <v>3</v>
      </c>
      <c r="E9" s="4">
        <v>4</v>
      </c>
      <c r="F9" s="4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4">
        <v>11</v>
      </c>
    </row>
    <row r="10" spans="2:12" ht="52.5" customHeight="1">
      <c r="B10" s="161" t="s">
        <v>34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3"/>
    </row>
    <row r="11" spans="2:12" ht="31.5" customHeight="1">
      <c r="B11" s="167">
        <v>1</v>
      </c>
      <c r="C11" s="170" t="s">
        <v>32</v>
      </c>
      <c r="D11" s="176" t="s">
        <v>33</v>
      </c>
      <c r="E11" s="183" t="s">
        <v>12</v>
      </c>
      <c r="F11" s="2" t="s">
        <v>15</v>
      </c>
      <c r="G11" s="2">
        <f>SUM(H11:K11)</f>
        <v>7274</v>
      </c>
      <c r="H11" s="2">
        <f>H12</f>
        <v>1818.5</v>
      </c>
      <c r="I11" s="2">
        <f>I12</f>
        <v>1818.5</v>
      </c>
      <c r="J11" s="2">
        <f>J12</f>
        <v>1818.5</v>
      </c>
      <c r="K11" s="2">
        <f>K12</f>
        <v>1818.5</v>
      </c>
      <c r="L11" s="175" t="s">
        <v>62</v>
      </c>
    </row>
    <row r="12" spans="2:12" ht="214.5" customHeight="1">
      <c r="B12" s="169"/>
      <c r="C12" s="172"/>
      <c r="D12" s="178"/>
      <c r="E12" s="185"/>
      <c r="F12" s="2" t="s">
        <v>13</v>
      </c>
      <c r="G12" s="10">
        <f>SUM(H12:K12)</f>
        <v>7274</v>
      </c>
      <c r="H12" s="6">
        <v>1818.5</v>
      </c>
      <c r="I12" s="6">
        <v>1818.5</v>
      </c>
      <c r="J12" s="6">
        <v>1818.5</v>
      </c>
      <c r="K12" s="6">
        <v>1818.5</v>
      </c>
      <c r="L12" s="175"/>
    </row>
    <row r="13" spans="2:12" ht="21.75" customHeight="1">
      <c r="B13" s="189" t="s">
        <v>66</v>
      </c>
      <c r="C13" s="189"/>
      <c r="D13" s="189"/>
      <c r="E13" s="189"/>
      <c r="F13" s="189"/>
      <c r="G13" s="2">
        <f>SUM(H13:K13)</f>
        <v>7274</v>
      </c>
      <c r="H13" s="2">
        <f>H14</f>
        <v>1818.5</v>
      </c>
      <c r="I13" s="2">
        <f>I14</f>
        <v>1818.5</v>
      </c>
      <c r="J13" s="2">
        <f>J14</f>
        <v>1818.5</v>
      </c>
      <c r="K13" s="2">
        <f>K14</f>
        <v>1818.5</v>
      </c>
      <c r="L13" s="171"/>
    </row>
    <row r="14" spans="2:12" ht="30.75" customHeight="1">
      <c r="B14" s="189" t="s">
        <v>13</v>
      </c>
      <c r="C14" s="189"/>
      <c r="D14" s="189"/>
      <c r="E14" s="189"/>
      <c r="F14" s="189"/>
      <c r="G14" s="2">
        <f>SUM(H14:K14)</f>
        <v>7274</v>
      </c>
      <c r="H14" s="2">
        <f>H12</f>
        <v>1818.5</v>
      </c>
      <c r="I14" s="2">
        <f>I12</f>
        <v>1818.5</v>
      </c>
      <c r="J14" s="2">
        <f>J12</f>
        <v>1818.5</v>
      </c>
      <c r="K14" s="2">
        <f>K12</f>
        <v>1818.5</v>
      </c>
      <c r="L14" s="172"/>
    </row>
    <row r="15" spans="2:12" ht="15.7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2:12" ht="15.7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2:12" ht="15.7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2:12" ht="15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2:12" ht="15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2:12" ht="15.7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2:12" ht="15.7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2:12" ht="15.7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2:12" ht="15.7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2:12" ht="15.7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2:12" ht="15.7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2:12" ht="15.7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2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2:12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2:12" ht="15.7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2:12" ht="15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2:12" ht="15.7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2:12" ht="15.7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2:12" ht="15.7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2:12" ht="15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2:1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2: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2: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2: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2:1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2:1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2:1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2:1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2:1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2:1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2:1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2:1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2:1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2:1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2:1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2:1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2:1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2:1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2:1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2:1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2:1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2:1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2:1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2:1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2:1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2:1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2:1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2:1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2:1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2:1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2:1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2:1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2:1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2:1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2:1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2:1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2:1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2:1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2:1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2:1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2:1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2:1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2:1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2:1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2:1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2:1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2:1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2:1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2:1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2:1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2:1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2:1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2:1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2:1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2:1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2:1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2:1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2:1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2:1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2:1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2:1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2:1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2:1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2:1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2:1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2:1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2:1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</sheetData>
  <mergeCells count="20">
    <mergeCell ref="L13:L14"/>
    <mergeCell ref="B13:F13"/>
    <mergeCell ref="B14:F14"/>
    <mergeCell ref="G7:G8"/>
    <mergeCell ref="B10:L10"/>
    <mergeCell ref="B11:B12"/>
    <mergeCell ref="C11:C12"/>
    <mergeCell ref="D11:D12"/>
    <mergeCell ref="E11:E12"/>
    <mergeCell ref="L11:L12"/>
    <mergeCell ref="H1:L3"/>
    <mergeCell ref="B4:L4"/>
    <mergeCell ref="B6:B8"/>
    <mergeCell ref="C6:C8"/>
    <mergeCell ref="D6:D8"/>
    <mergeCell ref="E6:E8"/>
    <mergeCell ref="F6:F8"/>
    <mergeCell ref="G6:K6"/>
    <mergeCell ref="L6:L8"/>
    <mergeCell ref="H7:K7"/>
  </mergeCells>
  <phoneticPr fontId="5" type="noConversion"/>
  <pageMargins left="0.31496062992125984" right="0.31496062992125984" top="0.35433070866141736" bottom="0.15748031496062992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49"/>
  <sheetViews>
    <sheetView zoomScale="96" zoomScaleNormal="96" zoomScaleSheetLayoutView="106" workbookViewId="0">
      <selection activeCell="B4" sqref="B4:L31"/>
    </sheetView>
  </sheetViews>
  <sheetFormatPr defaultRowHeight="15"/>
  <cols>
    <col min="1" max="1" width="3.140625" customWidth="1"/>
    <col min="2" max="2" width="5.7109375" customWidth="1"/>
    <col min="3" max="3" width="21.85546875" customWidth="1"/>
    <col min="4" max="4" width="16.5703125" customWidth="1"/>
    <col min="5" max="5" width="9" customWidth="1"/>
    <col min="6" max="6" width="17.7109375" customWidth="1"/>
    <col min="7" max="7" width="10.7109375" customWidth="1"/>
    <col min="8" max="8" width="10.42578125" customWidth="1"/>
    <col min="9" max="9" width="11" customWidth="1"/>
    <col min="10" max="10" width="10.7109375" customWidth="1"/>
    <col min="11" max="11" width="10.85546875" customWidth="1"/>
    <col min="12" max="12" width="26.140625" customWidth="1"/>
  </cols>
  <sheetData>
    <row r="1" spans="2:12" ht="25.5" customHeight="1">
      <c r="I1" s="190"/>
      <c r="J1" s="192"/>
      <c r="K1" s="192"/>
      <c r="L1" s="192"/>
    </row>
    <row r="2" spans="2:12" ht="47.25" customHeight="1">
      <c r="I2" s="192"/>
      <c r="J2" s="192"/>
      <c r="K2" s="192"/>
      <c r="L2" s="192"/>
    </row>
    <row r="3" spans="2:12" ht="8.25" customHeight="1">
      <c r="I3" s="192"/>
      <c r="J3" s="192"/>
      <c r="K3" s="192"/>
      <c r="L3" s="192"/>
    </row>
    <row r="4" spans="2:12" ht="45.75" customHeight="1">
      <c r="B4" s="173" t="s">
        <v>35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2:12" ht="15.75" hidden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30" customHeight="1">
      <c r="B6" s="160" t="s">
        <v>2</v>
      </c>
      <c r="C6" s="160" t="s">
        <v>3</v>
      </c>
      <c r="D6" s="160" t="s">
        <v>4</v>
      </c>
      <c r="E6" s="160" t="s">
        <v>5</v>
      </c>
      <c r="F6" s="160" t="s">
        <v>9</v>
      </c>
      <c r="G6" s="160" t="s">
        <v>6</v>
      </c>
      <c r="H6" s="160"/>
      <c r="I6" s="160"/>
      <c r="J6" s="160"/>
      <c r="K6" s="160"/>
      <c r="L6" s="160" t="s">
        <v>7</v>
      </c>
    </row>
    <row r="7" spans="2:12" ht="15.75">
      <c r="B7" s="160"/>
      <c r="C7" s="160"/>
      <c r="D7" s="160"/>
      <c r="E7" s="160"/>
      <c r="F7" s="160"/>
      <c r="G7" s="164" t="s">
        <v>0</v>
      </c>
      <c r="H7" s="179" t="s">
        <v>8</v>
      </c>
      <c r="I7" s="179"/>
      <c r="J7" s="179"/>
      <c r="K7" s="179"/>
      <c r="L7" s="160"/>
    </row>
    <row r="8" spans="2:12" ht="15.75">
      <c r="B8" s="160"/>
      <c r="C8" s="160"/>
      <c r="D8" s="160"/>
      <c r="E8" s="160"/>
      <c r="F8" s="160"/>
      <c r="G8" s="165"/>
      <c r="H8" s="3">
        <v>2015</v>
      </c>
      <c r="I8" s="3">
        <v>2016</v>
      </c>
      <c r="J8" s="3">
        <v>2017</v>
      </c>
      <c r="K8" s="3">
        <v>2018</v>
      </c>
      <c r="L8" s="160"/>
    </row>
    <row r="9" spans="2:12" ht="15.75">
      <c r="B9" s="4">
        <v>1</v>
      </c>
      <c r="C9" s="4">
        <v>2</v>
      </c>
      <c r="D9" s="4">
        <v>3</v>
      </c>
      <c r="E9" s="4">
        <v>4</v>
      </c>
      <c r="F9" s="4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4">
        <v>11</v>
      </c>
    </row>
    <row r="10" spans="2:12" ht="42" customHeight="1">
      <c r="B10" s="161" t="s">
        <v>36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3"/>
    </row>
    <row r="11" spans="2:12" ht="31.5" customHeight="1">
      <c r="B11" s="167">
        <v>1</v>
      </c>
      <c r="C11" s="170" t="s">
        <v>58</v>
      </c>
      <c r="D11" s="176" t="s">
        <v>37</v>
      </c>
      <c r="E11" s="183" t="s">
        <v>12</v>
      </c>
      <c r="F11" s="2" t="s">
        <v>15</v>
      </c>
      <c r="G11" s="2">
        <f t="shared" ref="G11:G16" si="0">SUM(H11:K11)</f>
        <v>240</v>
      </c>
      <c r="H11" s="2">
        <f>H12</f>
        <v>60</v>
      </c>
      <c r="I11" s="2">
        <f>I12</f>
        <v>60</v>
      </c>
      <c r="J11" s="2">
        <f>J12</f>
        <v>60</v>
      </c>
      <c r="K11" s="2">
        <f>K12</f>
        <v>60</v>
      </c>
      <c r="L11" s="175" t="s">
        <v>38</v>
      </c>
    </row>
    <row r="12" spans="2:12" ht="81.75" customHeight="1">
      <c r="B12" s="168"/>
      <c r="C12" s="171"/>
      <c r="D12" s="177"/>
      <c r="E12" s="184"/>
      <c r="F12" s="2" t="s">
        <v>14</v>
      </c>
      <c r="G12" s="10">
        <f t="shared" si="0"/>
        <v>240</v>
      </c>
      <c r="H12" s="19">
        <v>60</v>
      </c>
      <c r="I12" s="19">
        <v>60</v>
      </c>
      <c r="J12" s="19">
        <v>60</v>
      </c>
      <c r="K12" s="19">
        <v>60</v>
      </c>
      <c r="L12" s="175"/>
    </row>
    <row r="13" spans="2:12" ht="31.5">
      <c r="B13" s="167">
        <v>2</v>
      </c>
      <c r="C13" s="170" t="s">
        <v>56</v>
      </c>
      <c r="D13" s="176" t="s">
        <v>37</v>
      </c>
      <c r="E13" s="183" t="s">
        <v>12</v>
      </c>
      <c r="F13" s="2" t="s">
        <v>15</v>
      </c>
      <c r="G13" s="2">
        <f t="shared" si="0"/>
        <v>400</v>
      </c>
      <c r="H13" s="2">
        <f>H14</f>
        <v>100</v>
      </c>
      <c r="I13" s="2">
        <f>I14</f>
        <v>100</v>
      </c>
      <c r="J13" s="2">
        <f>J14</f>
        <v>100</v>
      </c>
      <c r="K13" s="2">
        <f>K14</f>
        <v>100</v>
      </c>
      <c r="L13" s="175" t="s">
        <v>39</v>
      </c>
    </row>
    <row r="14" spans="2:12" ht="31.5">
      <c r="B14" s="168"/>
      <c r="C14" s="171"/>
      <c r="D14" s="177"/>
      <c r="E14" s="184"/>
      <c r="F14" s="2" t="s">
        <v>14</v>
      </c>
      <c r="G14" s="10">
        <f t="shared" si="0"/>
        <v>400</v>
      </c>
      <c r="H14" s="19">
        <v>100</v>
      </c>
      <c r="I14" s="19">
        <v>100</v>
      </c>
      <c r="J14" s="19">
        <v>100</v>
      </c>
      <c r="K14" s="19">
        <v>100</v>
      </c>
      <c r="L14" s="175"/>
    </row>
    <row r="15" spans="2:12" ht="31.5">
      <c r="B15" s="167">
        <v>3</v>
      </c>
      <c r="C15" s="170" t="s">
        <v>57</v>
      </c>
      <c r="D15" s="176" t="s">
        <v>37</v>
      </c>
      <c r="E15" s="183" t="s">
        <v>12</v>
      </c>
      <c r="F15" s="2" t="s">
        <v>15</v>
      </c>
      <c r="G15" s="2">
        <f t="shared" si="0"/>
        <v>400</v>
      </c>
      <c r="H15" s="2">
        <f>H16</f>
        <v>100</v>
      </c>
      <c r="I15" s="2">
        <f>I16</f>
        <v>100</v>
      </c>
      <c r="J15" s="2">
        <f>J16</f>
        <v>100</v>
      </c>
      <c r="K15" s="2">
        <f>K16</f>
        <v>100</v>
      </c>
      <c r="L15" s="175" t="s">
        <v>40</v>
      </c>
    </row>
    <row r="16" spans="2:12" ht="45.75" customHeight="1">
      <c r="B16" s="169"/>
      <c r="C16" s="172"/>
      <c r="D16" s="178"/>
      <c r="E16" s="185"/>
      <c r="F16" s="2" t="s">
        <v>14</v>
      </c>
      <c r="G16" s="10">
        <f t="shared" si="0"/>
        <v>400</v>
      </c>
      <c r="H16" s="19">
        <v>100</v>
      </c>
      <c r="I16" s="19">
        <v>100</v>
      </c>
      <c r="J16" s="19">
        <v>100</v>
      </c>
      <c r="K16" s="19">
        <v>100</v>
      </c>
      <c r="L16" s="175"/>
    </row>
    <row r="17" spans="2:12" ht="7.5" customHeight="1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3"/>
    </row>
    <row r="18" spans="2:12" s="47" customFormat="1" ht="15.75"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</row>
    <row r="19" spans="2:12" s="47" customFormat="1" ht="7.5" customHeight="1"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</row>
    <row r="20" spans="2:12" s="47" customFormat="1" ht="14.25" customHeight="1">
      <c r="B20" s="197"/>
      <c r="C20" s="198"/>
      <c r="D20" s="199"/>
      <c r="E20" s="200"/>
      <c r="F20" s="48"/>
      <c r="G20" s="48"/>
      <c r="H20" s="46"/>
      <c r="I20" s="46"/>
      <c r="J20" s="46"/>
      <c r="K20" s="46"/>
      <c r="L20" s="198"/>
    </row>
    <row r="21" spans="2:12" s="47" customFormat="1" ht="15.75" hidden="1">
      <c r="B21" s="197"/>
      <c r="C21" s="198"/>
      <c r="D21" s="199"/>
      <c r="E21" s="200"/>
      <c r="F21" s="48"/>
      <c r="G21" s="49"/>
      <c r="H21" s="46"/>
      <c r="I21" s="46"/>
      <c r="J21" s="46"/>
      <c r="K21" s="46"/>
      <c r="L21" s="198"/>
    </row>
    <row r="22" spans="2:12" s="47" customFormat="1" ht="15.75" hidden="1">
      <c r="B22" s="197"/>
      <c r="C22" s="198"/>
      <c r="D22" s="199"/>
      <c r="E22" s="200"/>
      <c r="F22" s="48"/>
      <c r="G22" s="49"/>
      <c r="H22" s="46"/>
      <c r="I22" s="46"/>
      <c r="J22" s="46"/>
      <c r="K22" s="46"/>
      <c r="L22" s="198"/>
    </row>
    <row r="23" spans="2:12" s="47" customFormat="1" ht="15.75">
      <c r="B23" s="15"/>
      <c r="C23" s="15"/>
      <c r="D23" s="15"/>
      <c r="E23" s="15"/>
      <c r="F23" s="15"/>
      <c r="G23" s="15"/>
      <c r="H23" s="31"/>
      <c r="I23" s="31"/>
      <c r="J23" s="31"/>
      <c r="K23" s="31"/>
      <c r="L23" s="15"/>
    </row>
    <row r="24" spans="2:12" ht="36.75" customHeight="1">
      <c r="B24" s="193" t="s">
        <v>41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5"/>
    </row>
    <row r="25" spans="2:12" ht="126.75" customHeight="1">
      <c r="B25" s="167">
        <v>1</v>
      </c>
      <c r="C25" s="8" t="s">
        <v>42</v>
      </c>
      <c r="D25" s="176" t="s">
        <v>37</v>
      </c>
      <c r="E25" s="176" t="s">
        <v>12</v>
      </c>
      <c r="F25" s="2" t="s">
        <v>15</v>
      </c>
      <c r="G25" s="2">
        <f t="shared" ref="G25:G31" si="1">SUM(H25:K25)</f>
        <v>49388.899999999994</v>
      </c>
      <c r="H25" s="2">
        <f>H26+H27+H28</f>
        <v>12319.5</v>
      </c>
      <c r="I25" s="2">
        <f>I26+I27+I28</f>
        <v>12341</v>
      </c>
      <c r="J25" s="2">
        <f>J26+J27+J28</f>
        <v>12364.2</v>
      </c>
      <c r="K25" s="2">
        <f>K26+K27+K28</f>
        <v>12364.2</v>
      </c>
      <c r="L25" s="170" t="s">
        <v>64</v>
      </c>
    </row>
    <row r="26" spans="2:12" ht="48" customHeight="1">
      <c r="B26" s="168"/>
      <c r="C26" s="9" t="s">
        <v>17</v>
      </c>
      <c r="D26" s="177"/>
      <c r="E26" s="177"/>
      <c r="F26" s="2" t="s">
        <v>13</v>
      </c>
      <c r="G26" s="2">
        <f t="shared" si="1"/>
        <v>2240.1</v>
      </c>
      <c r="H26" s="6">
        <v>529.29999999999995</v>
      </c>
      <c r="I26" s="6">
        <v>554.79999999999995</v>
      </c>
      <c r="J26" s="6">
        <v>578</v>
      </c>
      <c r="K26" s="6">
        <v>578</v>
      </c>
      <c r="L26" s="171"/>
    </row>
    <row r="27" spans="2:12" ht="45.75" customHeight="1">
      <c r="B27" s="168"/>
      <c r="C27" s="170" t="s">
        <v>18</v>
      </c>
      <c r="D27" s="177"/>
      <c r="E27" s="177"/>
      <c r="F27" s="2" t="s">
        <v>13</v>
      </c>
      <c r="G27" s="2">
        <f t="shared" si="1"/>
        <v>44988.800000000003</v>
      </c>
      <c r="H27" s="6">
        <v>11250.2</v>
      </c>
      <c r="I27" s="6">
        <v>11246.2</v>
      </c>
      <c r="J27" s="6">
        <v>11246.2</v>
      </c>
      <c r="K27" s="6">
        <v>11246.2</v>
      </c>
      <c r="L27" s="171"/>
    </row>
    <row r="28" spans="2:12" ht="33" customHeight="1">
      <c r="B28" s="169"/>
      <c r="C28" s="172"/>
      <c r="D28" s="178"/>
      <c r="E28" s="178"/>
      <c r="F28" s="2" t="s">
        <v>14</v>
      </c>
      <c r="G28" s="2">
        <f t="shared" si="1"/>
        <v>2160</v>
      </c>
      <c r="H28" s="19">
        <v>540</v>
      </c>
      <c r="I28" s="19">
        <v>540</v>
      </c>
      <c r="J28" s="19">
        <v>540</v>
      </c>
      <c r="K28" s="19">
        <v>540</v>
      </c>
      <c r="L28" s="171"/>
    </row>
    <row r="29" spans="2:12" ht="15.75">
      <c r="B29" s="189" t="s">
        <v>65</v>
      </c>
      <c r="C29" s="189"/>
      <c r="D29" s="189"/>
      <c r="E29" s="189"/>
      <c r="F29" s="189"/>
      <c r="G29" s="2">
        <f t="shared" si="1"/>
        <v>50428.899999999994</v>
      </c>
      <c r="H29" s="2">
        <f>H30+H31</f>
        <v>12579.5</v>
      </c>
      <c r="I29" s="2">
        <f>I30+I31</f>
        <v>12601</v>
      </c>
      <c r="J29" s="2">
        <f>J30+J31</f>
        <v>12624.2</v>
      </c>
      <c r="K29" s="2">
        <f>K30+K31</f>
        <v>12624.2</v>
      </c>
      <c r="L29" s="171"/>
    </row>
    <row r="30" spans="2:12" ht="17.25" customHeight="1">
      <c r="B30" s="189" t="s">
        <v>13</v>
      </c>
      <c r="C30" s="189"/>
      <c r="D30" s="189"/>
      <c r="E30" s="189"/>
      <c r="F30" s="189"/>
      <c r="G30" s="2">
        <f t="shared" si="1"/>
        <v>47228.899999999994</v>
      </c>
      <c r="H30" s="2">
        <f>H21+H26+H27</f>
        <v>11779.5</v>
      </c>
      <c r="I30" s="2">
        <f>I21+I26+I27</f>
        <v>11801</v>
      </c>
      <c r="J30" s="2">
        <f>J21+J26+J27</f>
        <v>11824.2</v>
      </c>
      <c r="K30" s="2">
        <f>K21+K26+K27</f>
        <v>11824.2</v>
      </c>
      <c r="L30" s="171"/>
    </row>
    <row r="31" spans="2:12" ht="15.75">
      <c r="B31" s="189" t="s">
        <v>20</v>
      </c>
      <c r="C31" s="189"/>
      <c r="D31" s="189"/>
      <c r="E31" s="189"/>
      <c r="F31" s="189"/>
      <c r="G31" s="2">
        <f t="shared" si="1"/>
        <v>3200</v>
      </c>
      <c r="H31" s="2">
        <f>H12+H14+H16+H22+H28</f>
        <v>800</v>
      </c>
      <c r="I31" s="2">
        <f>I12+I14+I16+I22+I28</f>
        <v>800</v>
      </c>
      <c r="J31" s="2">
        <f>J12+J14+J16+J22+J28</f>
        <v>800</v>
      </c>
      <c r="K31" s="2">
        <f>K12+K14+K16+K22+K28</f>
        <v>800</v>
      </c>
      <c r="L31" s="172"/>
    </row>
    <row r="32" spans="2:12" ht="15.7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2:12" ht="15.7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2:12" ht="15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2:12" ht="15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2:12" ht="15.7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2:12" ht="15.7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2:12" ht="15.7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ht="15.7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2:12" ht="15.7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ht="15.7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5.7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2:12" ht="15.7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2:12" ht="15.7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2:12" ht="15.7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2:12" ht="15.7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2:12" ht="15.7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12" ht="15.7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2:12" ht="15.7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2:12" ht="15.7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2" ht="15.7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2: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2: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2: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2: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2:1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2:1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2:1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2:1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2:1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2:1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2:1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2:1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2:1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2:1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2:1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2:1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2:1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2:1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2:1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2:1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2:1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2:1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2:1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2:1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2:1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2:1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2:1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2:1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2:1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2:1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2:1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2:1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2:1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2:1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2:1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2:1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2:1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2:1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2:1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2:1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2:1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2:1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2:1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2:1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2:1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2:1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2:1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2:1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2:1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2:1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2:1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2:1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2:1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2:1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2:1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2:1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2:1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2:1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2:1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2:1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2:1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2:1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2:1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2:1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2:1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2:1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2:1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2:12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2:12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2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2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2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2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</sheetData>
  <mergeCells count="43">
    <mergeCell ref="B18:L18"/>
    <mergeCell ref="L15:L16"/>
    <mergeCell ref="L25:L31"/>
    <mergeCell ref="C27:C28"/>
    <mergeCell ref="B29:F29"/>
    <mergeCell ref="B30:F30"/>
    <mergeCell ref="B31:F31"/>
    <mergeCell ref="B25:B28"/>
    <mergeCell ref="D25:D28"/>
    <mergeCell ref="E25:E28"/>
    <mergeCell ref="B24:L24"/>
    <mergeCell ref="B19:L19"/>
    <mergeCell ref="B20:B22"/>
    <mergeCell ref="C20:C22"/>
    <mergeCell ref="D20:D22"/>
    <mergeCell ref="E20:E22"/>
    <mergeCell ref="L20:L22"/>
    <mergeCell ref="C15:C16"/>
    <mergeCell ref="D15:D16"/>
    <mergeCell ref="E15:E16"/>
    <mergeCell ref="B15:B16"/>
    <mergeCell ref="B10:L10"/>
    <mergeCell ref="B11:B12"/>
    <mergeCell ref="C11:C12"/>
    <mergeCell ref="D11:D12"/>
    <mergeCell ref="E11:E12"/>
    <mergeCell ref="L11:L12"/>
    <mergeCell ref="L13:L14"/>
    <mergeCell ref="D13:D14"/>
    <mergeCell ref="E6:E8"/>
    <mergeCell ref="H7:K7"/>
    <mergeCell ref="B13:B14"/>
    <mergeCell ref="E13:E14"/>
    <mergeCell ref="C13:C14"/>
    <mergeCell ref="I1:L3"/>
    <mergeCell ref="F6:F8"/>
    <mergeCell ref="G6:K6"/>
    <mergeCell ref="L6:L8"/>
    <mergeCell ref="G7:G8"/>
    <mergeCell ref="B4:L4"/>
    <mergeCell ref="B6:B8"/>
    <mergeCell ref="C6:C8"/>
    <mergeCell ref="D6:D8"/>
  </mergeCells>
  <phoneticPr fontId="5" type="noConversion"/>
  <pageMargins left="0.31496062992125984" right="0.31496062992125984" top="0.35433070866141736" bottom="0.15748031496062992" header="0.31496062992125984" footer="0.31496062992125984"/>
  <pageSetup paperSize="9" scale="63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51"/>
  <sheetViews>
    <sheetView zoomScale="106" zoomScaleNormal="106" zoomScaleSheetLayoutView="106" workbookViewId="0">
      <selection activeCell="B5" sqref="B5:L33"/>
    </sheetView>
  </sheetViews>
  <sheetFormatPr defaultRowHeight="15"/>
  <cols>
    <col min="1" max="1" width="3.140625" customWidth="1"/>
    <col min="2" max="2" width="5.7109375" customWidth="1"/>
    <col min="3" max="3" width="20.28515625" customWidth="1"/>
    <col min="4" max="4" width="16.5703125" customWidth="1"/>
    <col min="5" max="5" width="9" customWidth="1"/>
    <col min="6" max="6" width="17.7109375" customWidth="1"/>
    <col min="7" max="7" width="12.42578125" customWidth="1"/>
    <col min="8" max="8" width="10.42578125" customWidth="1"/>
    <col min="9" max="9" width="11" customWidth="1"/>
    <col min="10" max="10" width="10.7109375" customWidth="1"/>
    <col min="11" max="11" width="10.85546875" customWidth="1"/>
    <col min="12" max="12" width="24.7109375" customWidth="1"/>
  </cols>
  <sheetData>
    <row r="2" spans="1:12" ht="22.5" customHeight="1">
      <c r="I2" s="166"/>
      <c r="J2" s="218"/>
      <c r="K2" s="218"/>
      <c r="L2" s="218"/>
    </row>
    <row r="3" spans="1:12" ht="6.75" customHeight="1">
      <c r="I3" s="218"/>
      <c r="J3" s="218"/>
      <c r="K3" s="218"/>
      <c r="L3" s="218"/>
    </row>
    <row r="4" spans="1:12" ht="18.75" customHeight="1">
      <c r="I4" s="218"/>
      <c r="J4" s="218"/>
      <c r="K4" s="218"/>
      <c r="L4" s="218"/>
    </row>
    <row r="5" spans="1:12" ht="45.75" customHeight="1">
      <c r="B5" s="173" t="s">
        <v>43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2" ht="10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customHeight="1">
      <c r="B7" s="160" t="s">
        <v>2</v>
      </c>
      <c r="C7" s="160" t="s">
        <v>3</v>
      </c>
      <c r="D7" s="160" t="s">
        <v>4</v>
      </c>
      <c r="E7" s="160" t="s">
        <v>5</v>
      </c>
      <c r="F7" s="160" t="s">
        <v>9</v>
      </c>
      <c r="G7" s="160" t="s">
        <v>6</v>
      </c>
      <c r="H7" s="160"/>
      <c r="I7" s="160"/>
      <c r="J7" s="160"/>
      <c r="K7" s="160"/>
      <c r="L7" s="160" t="s">
        <v>7</v>
      </c>
    </row>
    <row r="8" spans="1:12" ht="15.75">
      <c r="B8" s="160"/>
      <c r="C8" s="160"/>
      <c r="D8" s="160"/>
      <c r="E8" s="160"/>
      <c r="F8" s="160"/>
      <c r="G8" s="164" t="s">
        <v>0</v>
      </c>
      <c r="H8" s="179" t="s">
        <v>8</v>
      </c>
      <c r="I8" s="179"/>
      <c r="J8" s="179"/>
      <c r="K8" s="179"/>
      <c r="L8" s="160"/>
    </row>
    <row r="9" spans="1:12" ht="15.75">
      <c r="B9" s="160"/>
      <c r="C9" s="160"/>
      <c r="D9" s="160"/>
      <c r="E9" s="160"/>
      <c r="F9" s="160"/>
      <c r="G9" s="165"/>
      <c r="H9" s="3">
        <v>2015</v>
      </c>
      <c r="I9" s="3">
        <v>2016</v>
      </c>
      <c r="J9" s="3">
        <v>2017</v>
      </c>
      <c r="K9" s="3">
        <v>2018</v>
      </c>
      <c r="L9" s="160"/>
    </row>
    <row r="10" spans="1:12" ht="15.75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3">
        <v>6</v>
      </c>
      <c r="H10" s="3">
        <v>7</v>
      </c>
      <c r="I10" s="3">
        <v>8</v>
      </c>
      <c r="J10" s="3">
        <v>9</v>
      </c>
      <c r="K10" s="3">
        <v>10</v>
      </c>
      <c r="L10" s="4">
        <v>11</v>
      </c>
    </row>
    <row r="11" spans="1:12" s="24" customFormat="1" ht="11.25" customHeight="1"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126"/>
    </row>
    <row r="12" spans="1:12" s="24" customFormat="1" ht="1.5" customHeight="1">
      <c r="B12" s="111"/>
      <c r="C12" s="113"/>
      <c r="D12" s="115"/>
      <c r="E12" s="117"/>
      <c r="F12" s="46"/>
      <c r="G12" s="46"/>
      <c r="H12" s="46"/>
      <c r="I12" s="46"/>
      <c r="J12" s="46"/>
      <c r="K12" s="46"/>
      <c r="L12" s="119"/>
    </row>
    <row r="13" spans="1:12" s="24" customFormat="1" ht="128.25" hidden="1" customHeight="1">
      <c r="B13" s="111"/>
      <c r="C13" s="127"/>
      <c r="D13" s="127"/>
      <c r="E13" s="117"/>
      <c r="F13" s="46"/>
      <c r="G13" s="46"/>
      <c r="H13" s="46"/>
      <c r="I13" s="46"/>
      <c r="J13" s="46"/>
      <c r="K13" s="46"/>
      <c r="L13" s="119"/>
    </row>
    <row r="14" spans="1:12" ht="7.5" hidden="1" customHeight="1">
      <c r="A14" s="47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3"/>
    </row>
    <row r="15" spans="1:12" ht="15.75" hidden="1">
      <c r="A15" s="47"/>
      <c r="B15" s="205"/>
      <c r="C15" s="201"/>
      <c r="D15" s="201"/>
      <c r="E15" s="201"/>
      <c r="F15" s="201"/>
      <c r="G15" s="201"/>
      <c r="H15" s="201"/>
      <c r="I15" s="201"/>
      <c r="J15" s="201"/>
      <c r="K15" s="201"/>
      <c r="L15" s="206"/>
    </row>
    <row r="16" spans="1:12" ht="7.5" hidden="1" customHeight="1">
      <c r="A16" s="47"/>
      <c r="B16" s="207"/>
      <c r="C16" s="196"/>
      <c r="D16" s="196"/>
      <c r="E16" s="196"/>
      <c r="F16" s="196"/>
      <c r="G16" s="196"/>
      <c r="H16" s="196"/>
      <c r="I16" s="196"/>
      <c r="J16" s="196"/>
      <c r="K16" s="196"/>
      <c r="L16" s="208"/>
    </row>
    <row r="17" spans="1:12" ht="30.75" hidden="1" customHeight="1">
      <c r="A17" s="47"/>
      <c r="B17" s="209"/>
      <c r="C17" s="198"/>
      <c r="D17" s="199"/>
      <c r="E17" s="200"/>
      <c r="F17" s="48"/>
      <c r="G17" s="48"/>
      <c r="H17" s="48"/>
      <c r="I17" s="48"/>
      <c r="J17" s="48"/>
      <c r="K17" s="48"/>
      <c r="L17" s="214"/>
    </row>
    <row r="18" spans="1:12" ht="15.75" hidden="1">
      <c r="A18" s="47"/>
      <c r="B18" s="210"/>
      <c r="C18" s="211"/>
      <c r="D18" s="212"/>
      <c r="E18" s="213"/>
      <c r="F18" s="53"/>
      <c r="G18" s="54"/>
      <c r="H18" s="55"/>
      <c r="I18" s="55"/>
      <c r="J18" s="55"/>
      <c r="K18" s="55"/>
      <c r="L18" s="215"/>
    </row>
    <row r="19" spans="1:12" ht="15.75"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2"/>
    </row>
    <row r="20" spans="1:12" ht="40.5" customHeight="1">
      <c r="B20" s="202" t="s">
        <v>45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7"/>
    </row>
    <row r="21" spans="1:12" ht="44.25" customHeight="1">
      <c r="B21" s="167">
        <v>3</v>
      </c>
      <c r="C21" s="170" t="s">
        <v>46</v>
      </c>
      <c r="D21" s="176" t="s">
        <v>44</v>
      </c>
      <c r="E21" s="183" t="s">
        <v>12</v>
      </c>
      <c r="F21" s="170" t="s">
        <v>48</v>
      </c>
      <c r="G21" s="176">
        <f>SUM(H21:K21)</f>
        <v>0</v>
      </c>
      <c r="H21" s="176">
        <f>SUM(I21:L21)</f>
        <v>0</v>
      </c>
      <c r="I21" s="176">
        <f>SUM(J21:M21)</f>
        <v>0</v>
      </c>
      <c r="J21" s="176">
        <f>SUM(K21:N21)</f>
        <v>0</v>
      </c>
      <c r="K21" s="176">
        <f>SUM(L21:O21)</f>
        <v>0</v>
      </c>
      <c r="L21" s="170" t="s">
        <v>47</v>
      </c>
    </row>
    <row r="22" spans="1:12" ht="43.5" customHeight="1">
      <c r="B22" s="169"/>
      <c r="C22" s="172"/>
      <c r="D22" s="178"/>
      <c r="E22" s="185"/>
      <c r="F22" s="172"/>
      <c r="G22" s="178"/>
      <c r="H22" s="178"/>
      <c r="I22" s="178"/>
      <c r="J22" s="178"/>
      <c r="K22" s="178"/>
      <c r="L22" s="172"/>
    </row>
    <row r="23" spans="1:12" ht="9.75" customHeight="1"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1"/>
    </row>
    <row r="24" spans="1:12" ht="23.25" customHeight="1">
      <c r="B24" s="202" t="s">
        <v>49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4"/>
    </row>
    <row r="25" spans="1:12" ht="36.75" customHeight="1">
      <c r="B25" s="219">
        <v>1</v>
      </c>
      <c r="C25" s="175" t="s">
        <v>50</v>
      </c>
      <c r="D25" s="176" t="s">
        <v>44</v>
      </c>
      <c r="E25" s="221" t="s">
        <v>12</v>
      </c>
      <c r="F25" s="2" t="s">
        <v>15</v>
      </c>
      <c r="G25" s="2">
        <f>SUM(H25:K25)</f>
        <v>886</v>
      </c>
      <c r="H25" s="2">
        <f>H26</f>
        <v>221.5</v>
      </c>
      <c r="I25" s="2">
        <f>I26</f>
        <v>221.5</v>
      </c>
      <c r="J25" s="2">
        <f>J26</f>
        <v>221.5</v>
      </c>
      <c r="K25" s="2">
        <f>K26</f>
        <v>221.5</v>
      </c>
      <c r="L25" s="175" t="s">
        <v>51</v>
      </c>
    </row>
    <row r="26" spans="1:12" ht="104.25" customHeight="1">
      <c r="B26" s="219"/>
      <c r="C26" s="220"/>
      <c r="D26" s="178"/>
      <c r="E26" s="221"/>
      <c r="F26" s="2" t="s">
        <v>13</v>
      </c>
      <c r="G26" s="10">
        <f>SUM(H26:K26)</f>
        <v>886</v>
      </c>
      <c r="H26" s="6">
        <v>221.5</v>
      </c>
      <c r="I26" s="6">
        <v>221.5</v>
      </c>
      <c r="J26" s="6">
        <v>221.5</v>
      </c>
      <c r="K26" s="6">
        <v>221.5</v>
      </c>
      <c r="L26" s="175"/>
    </row>
    <row r="27" spans="1:12" ht="0.75" customHeight="1">
      <c r="B27" s="22"/>
      <c r="C27" s="20"/>
      <c r="D27" s="20"/>
      <c r="E27" s="20"/>
      <c r="F27" s="20"/>
      <c r="G27" s="20"/>
      <c r="H27" s="20"/>
      <c r="I27" s="20"/>
      <c r="J27" s="20"/>
      <c r="K27" s="20"/>
      <c r="L27" s="21"/>
    </row>
    <row r="28" spans="1:12" ht="43.5" customHeight="1">
      <c r="B28" s="22"/>
      <c r="C28" s="203" t="s">
        <v>60</v>
      </c>
      <c r="D28" s="203"/>
      <c r="E28" s="203"/>
      <c r="F28" s="203"/>
      <c r="G28" s="203"/>
      <c r="H28" s="203"/>
      <c r="I28" s="203"/>
      <c r="J28" s="203"/>
      <c r="K28" s="203"/>
      <c r="L28" s="204"/>
    </row>
    <row r="29" spans="1:12" ht="101.25" customHeight="1">
      <c r="B29" s="167">
        <v>1</v>
      </c>
      <c r="C29" s="8" t="s">
        <v>52</v>
      </c>
      <c r="D29" s="176" t="s">
        <v>44</v>
      </c>
      <c r="E29" s="176" t="s">
        <v>12</v>
      </c>
      <c r="F29" s="2" t="s">
        <v>15</v>
      </c>
      <c r="G29" s="2">
        <f>SUM(H29:K29)</f>
        <v>5214.8</v>
      </c>
      <c r="H29" s="2">
        <f>H30+H31</f>
        <v>1303.7</v>
      </c>
      <c r="I29" s="2">
        <f>I30+I31</f>
        <v>1303.7</v>
      </c>
      <c r="J29" s="2">
        <f>J30+J31</f>
        <v>1303.7</v>
      </c>
      <c r="K29" s="2">
        <f>K30+K31</f>
        <v>1303.7</v>
      </c>
      <c r="L29" s="175" t="s">
        <v>68</v>
      </c>
    </row>
    <row r="30" spans="1:12" ht="54.75" customHeight="1">
      <c r="B30" s="168"/>
      <c r="C30" s="9" t="s">
        <v>17</v>
      </c>
      <c r="D30" s="177"/>
      <c r="E30" s="177"/>
      <c r="F30" s="2" t="s">
        <v>13</v>
      </c>
      <c r="G30" s="2">
        <f>SUM(H30:K30)</f>
        <v>31.28</v>
      </c>
      <c r="H30" s="6">
        <v>7.82</v>
      </c>
      <c r="I30" s="6">
        <v>7.82</v>
      </c>
      <c r="J30" s="6">
        <v>7.82</v>
      </c>
      <c r="K30" s="6">
        <v>7.82</v>
      </c>
      <c r="L30" s="175"/>
    </row>
    <row r="31" spans="1:12" ht="62.25" customHeight="1">
      <c r="B31" s="168"/>
      <c r="C31" s="7" t="s">
        <v>18</v>
      </c>
      <c r="D31" s="177"/>
      <c r="E31" s="177"/>
      <c r="F31" s="2" t="s">
        <v>13</v>
      </c>
      <c r="G31" s="2">
        <f>SUM(H31:K31)</f>
        <v>5183.5200000000004</v>
      </c>
      <c r="H31" s="6">
        <v>1295.8800000000001</v>
      </c>
      <c r="I31" s="6">
        <v>1295.8800000000001</v>
      </c>
      <c r="J31" s="6">
        <v>1295.8800000000001</v>
      </c>
      <c r="K31" s="6">
        <v>1295.8800000000001</v>
      </c>
      <c r="L31" s="175"/>
    </row>
    <row r="32" spans="1:12" ht="15.75">
      <c r="B32" s="189" t="s">
        <v>67</v>
      </c>
      <c r="C32" s="189"/>
      <c r="D32" s="189"/>
      <c r="E32" s="189"/>
      <c r="F32" s="189"/>
      <c r="G32" s="2">
        <f>SUM(H32:K32)</f>
        <v>6100.8</v>
      </c>
      <c r="H32" s="2">
        <f>H33</f>
        <v>1525.2</v>
      </c>
      <c r="I32" s="2">
        <f>I33</f>
        <v>1525.2</v>
      </c>
      <c r="J32" s="2">
        <f>J33</f>
        <v>1525.2</v>
      </c>
      <c r="K32" s="2">
        <f>K33</f>
        <v>1525.2</v>
      </c>
      <c r="L32" s="175"/>
    </row>
    <row r="33" spans="2:12" ht="24" customHeight="1">
      <c r="B33" s="189" t="s">
        <v>13</v>
      </c>
      <c r="C33" s="189"/>
      <c r="D33" s="189"/>
      <c r="E33" s="189"/>
      <c r="F33" s="189"/>
      <c r="G33" s="2">
        <f>SUM(H33:K33)</f>
        <v>6100.8</v>
      </c>
      <c r="H33" s="2">
        <f>H18+H26+H30+H31</f>
        <v>1525.2</v>
      </c>
      <c r="I33" s="2">
        <f>I18+I26+I30+I31</f>
        <v>1525.2</v>
      </c>
      <c r="J33" s="2">
        <f>J18+J26+J30+J31</f>
        <v>1525.2</v>
      </c>
      <c r="K33" s="2">
        <f>K18+K26+K30+K31</f>
        <v>1525.2</v>
      </c>
      <c r="L33" s="175"/>
    </row>
    <row r="34" spans="2:12" ht="15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2:12" ht="15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2:12" ht="15.7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2:12" ht="15.7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2:12" ht="15.7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ht="15.7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2:12" ht="15.7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ht="15.7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5.7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2:12" ht="15.7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2:12" ht="15.7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2:12" ht="15.7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2:12" ht="15.7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2:12" ht="15.7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12" ht="15.7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2:12" ht="15.7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2:12" ht="15.7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2" ht="15.7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2:12" ht="15.7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2:12" ht="15.7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2: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2: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2: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2: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2:1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2:1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2:1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2:1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2:1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2:1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2:1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2:1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2:1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2:1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2:1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2:1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2:1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2:1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2:1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2:1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2:1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2:1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2:1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2:1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2:1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2:1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2:1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2:1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2:1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2:1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2:1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2:1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2:1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2:1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2:1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2:1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2:1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2:1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2:1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2:1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2:1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2:1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2:1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2:1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2:1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2:1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2:1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2:1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2:1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2:1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2:1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2:1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2:1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2:1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2:1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2:1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2:1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2:1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2:1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2:1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2:1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2:1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2:1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2:1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2:1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2:1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2:1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2:12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2:12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2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2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2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2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</sheetData>
  <mergeCells count="49">
    <mergeCell ref="I2:L4"/>
    <mergeCell ref="B25:B26"/>
    <mergeCell ref="C25:C26"/>
    <mergeCell ref="D25:D26"/>
    <mergeCell ref="E25:E26"/>
    <mergeCell ref="C21:C22"/>
    <mergeCell ref="D21:D22"/>
    <mergeCell ref="E21:E22"/>
    <mergeCell ref="L21:L22"/>
    <mergeCell ref="F21:F22"/>
    <mergeCell ref="J21:J22"/>
    <mergeCell ref="K21:K22"/>
    <mergeCell ref="B20:L20"/>
    <mergeCell ref="G21:G22"/>
    <mergeCell ref="H21:H22"/>
    <mergeCell ref="B21:B22"/>
    <mergeCell ref="L29:L33"/>
    <mergeCell ref="B32:F32"/>
    <mergeCell ref="B33:F33"/>
    <mergeCell ref="C28:L28"/>
    <mergeCell ref="B29:B31"/>
    <mergeCell ref="D29:D31"/>
    <mergeCell ref="E29:E31"/>
    <mergeCell ref="L25:L26"/>
    <mergeCell ref="B24:L24"/>
    <mergeCell ref="B15:L15"/>
    <mergeCell ref="B16:L16"/>
    <mergeCell ref="B17:B18"/>
    <mergeCell ref="C17:C18"/>
    <mergeCell ref="D17:D18"/>
    <mergeCell ref="E17:E18"/>
    <mergeCell ref="L17:L18"/>
    <mergeCell ref="I21:I22"/>
    <mergeCell ref="B11:L11"/>
    <mergeCell ref="B12:B13"/>
    <mergeCell ref="C12:C13"/>
    <mergeCell ref="D12:D13"/>
    <mergeCell ref="E12:E13"/>
    <mergeCell ref="L12:L13"/>
    <mergeCell ref="B5:L5"/>
    <mergeCell ref="B7:B9"/>
    <mergeCell ref="C7:C9"/>
    <mergeCell ref="D7:D9"/>
    <mergeCell ref="E7:E9"/>
    <mergeCell ref="F7:F9"/>
    <mergeCell ref="G7:K7"/>
    <mergeCell ref="L7:L9"/>
    <mergeCell ref="G8:G9"/>
    <mergeCell ref="H8:K8"/>
  </mergeCells>
  <phoneticPr fontId="5" type="noConversion"/>
  <pageMargins left="0.31496062992125984" right="0.31496062992125984" top="0.35433070866141736" bottom="0.15748031496062992" header="0.31496062992125984" footer="0.31496062992125984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РДК</vt:lpstr>
      <vt:lpstr>Библиотека</vt:lpstr>
      <vt:lpstr>Бухгалтерия</vt:lpstr>
      <vt:lpstr>ДШИ</vt:lpstr>
      <vt:lpstr>Музей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2015-08-06T07:39:41Z</cp:lastPrinted>
  <dcterms:created xsi:type="dcterms:W3CDTF">2006-09-28T05:33:49Z</dcterms:created>
  <dcterms:modified xsi:type="dcterms:W3CDTF">2015-08-07T06:39:51Z</dcterms:modified>
</cp:coreProperties>
</file>